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95" windowHeight="11640" activeTab="1"/>
  </bookViews>
  <sheets>
    <sheet name="Guidelines" sheetId="1" r:id="rId1"/>
    <sheet name="Budget" sheetId="2" r:id="rId2"/>
    <sheet name=" Evaluation" sheetId="3" r:id="rId3"/>
    <sheet name="VAT LIST" sheetId="4" r:id="rId4"/>
    <sheet name="Sheet2" sheetId="5" state="hidden" r:id="rId5"/>
    <sheet name="Sheet3" sheetId="6" state="hidden" r:id="rId6"/>
  </sheets>
  <definedNames>
    <definedName name="_xlnm.Print_Area" localSheetId="1">'Budget'!$A$1:$CP$95</definedName>
    <definedName name="_xlnm.Print_Area" localSheetId="0">'Guidelines'!$A$1:$Q$289</definedName>
    <definedName name="_xlnm.Print_Area" localSheetId="3">'VAT LIST'!$B$1:$L$108</definedName>
    <definedName name="RA">'Sheet2'!$A$1:$A$13</definedName>
  </definedNames>
  <calcPr fullCalcOnLoad="1"/>
</workbook>
</file>

<file path=xl/sharedStrings.xml><?xml version="1.0" encoding="utf-8"?>
<sst xmlns="http://schemas.openxmlformats.org/spreadsheetml/2006/main" count="404" uniqueCount="208">
  <si>
    <t xml:space="preserve">NAME </t>
  </si>
  <si>
    <t>EMAIL</t>
  </si>
  <si>
    <t>TELEPHONE</t>
  </si>
  <si>
    <t>ALCOHOL</t>
  </si>
  <si>
    <t>BALL</t>
  </si>
  <si>
    <t>COMMUNITY/VOLUNTEERING</t>
  </si>
  <si>
    <t>OTHER (EVENTS/EQUIPMENT/ACTIVITIES)</t>
  </si>
  <si>
    <t>Event Title</t>
  </si>
  <si>
    <t>Date</t>
  </si>
  <si>
    <t>Jarratt Hall</t>
  </si>
  <si>
    <t>Tennis Court</t>
  </si>
  <si>
    <t>Maple Bank</t>
  </si>
  <si>
    <t>Pritchatts Park</t>
  </si>
  <si>
    <t>Aitken Wing</t>
  </si>
  <si>
    <t>Elgar Court</t>
  </si>
  <si>
    <t>Shackleton</t>
  </si>
  <si>
    <t>Mason Hall</t>
  </si>
  <si>
    <t>Victoria Halls</t>
  </si>
  <si>
    <t>Beeches</t>
  </si>
  <si>
    <t>Hunter Court</t>
  </si>
  <si>
    <t>Queens Hosp. Close</t>
  </si>
  <si>
    <t>FOC SOC</t>
  </si>
  <si>
    <t>IMPORTANT: V.A.T - VALUE ADDED TAX</t>
  </si>
  <si>
    <t>Not all money includes VAT. Below is a list of items that include VAT and which do not.</t>
  </si>
  <si>
    <t>EXPENDITURE</t>
  </si>
  <si>
    <t>VAT</t>
  </si>
  <si>
    <t>NO VAT</t>
  </si>
  <si>
    <t>Ticket Sales</t>
  </si>
  <si>
    <t>T-shirt Sales</t>
  </si>
  <si>
    <t>Accommodation for trips</t>
  </si>
  <si>
    <t>Donations</t>
  </si>
  <si>
    <t>Travel</t>
  </si>
  <si>
    <t>Food</t>
  </si>
  <si>
    <t>Course Fees</t>
  </si>
  <si>
    <t>INCOME</t>
  </si>
  <si>
    <t>ACTIVITY BUDGET</t>
  </si>
  <si>
    <t>Expected Participants</t>
  </si>
  <si>
    <t>TOTAL EXPENDITURE</t>
  </si>
  <si>
    <t>TOTAL INCOME</t>
  </si>
  <si>
    <t>VATABLE</t>
  </si>
  <si>
    <t>NET VAT</t>
  </si>
  <si>
    <t>TOTAL COST</t>
  </si>
  <si>
    <t>PRINT</t>
  </si>
  <si>
    <t>SIGNED</t>
  </si>
  <si>
    <t>DATE</t>
  </si>
  <si>
    <t>STAFF USE:</t>
  </si>
  <si>
    <t>SUBSIDY/PROFIT PER PARTICIPANT</t>
  </si>
  <si>
    <t>ACTUAL</t>
  </si>
  <si>
    <t>COMMENT</t>
  </si>
  <si>
    <t>VARIANCE</t>
  </si>
  <si>
    <t>PARTICIPANTS</t>
  </si>
  <si>
    <t>YES</t>
  </si>
  <si>
    <t>NO</t>
  </si>
  <si>
    <t>VAT (Value added tax) can have a major effect on your society's finances if you are either not aware of it or do not understand it. Please read this section carefully and if you still DO NOT understand, go to the counter and ask questions.  The Guild of Students is required by law to account for VAT (17.5%) which is incurred on purchases.</t>
  </si>
  <si>
    <t>COST PER RESIDENT</t>
  </si>
  <si>
    <t>Emergency Fund</t>
  </si>
  <si>
    <t>Volunteering</t>
  </si>
  <si>
    <t>Representation</t>
  </si>
  <si>
    <t>Treasurer</t>
  </si>
  <si>
    <t>President</t>
  </si>
  <si>
    <t>Publicity</t>
  </si>
  <si>
    <t>Entertainments</t>
  </si>
  <si>
    <t>Sports</t>
  </si>
  <si>
    <t>PAID IN</t>
  </si>
  <si>
    <t>PREDICTED</t>
  </si>
  <si>
    <t>PROPOSAL</t>
  </si>
  <si>
    <t>PROPOSED</t>
  </si>
  <si>
    <t xml:space="preserve">TOTAL NET VAT </t>
  </si>
  <si>
    <t>Drinks</t>
  </si>
  <si>
    <t xml:space="preserve">VATABLE </t>
  </si>
  <si>
    <t>TOTAL (exc.VAT)</t>
  </si>
  <si>
    <t>Memberships/Sponsorship</t>
  </si>
  <si>
    <t>Anything with a VAT receipt</t>
  </si>
  <si>
    <t>PAID OUT</t>
  </si>
  <si>
    <t>(Colums below: Office use only)</t>
  </si>
  <si>
    <t xml:space="preserve">The best way to understand what is Vatable is to understand what is NOT vatable. </t>
  </si>
  <si>
    <t xml:space="preserve">Your expenditure states you will be spending money on: </t>
  </si>
  <si>
    <t>Tickets</t>
  </si>
  <si>
    <t>Glow sticks</t>
  </si>
  <si>
    <t>Transport</t>
  </si>
  <si>
    <t>Paint materials</t>
  </si>
  <si>
    <t>The same applies to INCOME. Just use the same procedure!</t>
  </si>
  <si>
    <t>100 tickets Neonfest tickets</t>
  </si>
  <si>
    <t>Transport: 1 coach.</t>
  </si>
  <si>
    <t>100 Ticket sales</t>
  </si>
  <si>
    <t>(REMEMBER - YOU ONLY NEED TO FILL IN THE GREY BOXES!!)</t>
  </si>
  <si>
    <t xml:space="preserve">Just to recap, you have </t>
  </si>
  <si>
    <t>2: Your event has taken place</t>
  </si>
  <si>
    <t>3: Time to evaluate!</t>
  </si>
  <si>
    <t>Tab 1 - Guidelines for filling out:</t>
  </si>
  <si>
    <t>80 tickets Neonfest tickets</t>
  </si>
  <si>
    <t xml:space="preserve">Food </t>
  </si>
  <si>
    <t>80 Ticket sales: Neonfest</t>
  </si>
  <si>
    <t xml:space="preserve">EXPENDITURE </t>
  </si>
  <si>
    <t>VATABLE OR NOT VATABLE</t>
  </si>
  <si>
    <t>Ticket sales:</t>
  </si>
  <si>
    <t>Income for sale of Hoodies/T-shirt</t>
  </si>
  <si>
    <t>Vatable</t>
  </si>
  <si>
    <t>Andrew Mussetti (Colourfest/Neonfest)</t>
  </si>
  <si>
    <t>Non-Vat (Not VAT reg'd)</t>
  </si>
  <si>
    <t>Income for ticket sales for events</t>
  </si>
  <si>
    <t>Charlie McMullen: (Bambu)</t>
  </si>
  <si>
    <t>Income for sale of food e.g. cakes</t>
  </si>
  <si>
    <t>Vodbull</t>
  </si>
  <si>
    <t>Income for sport entry fees</t>
  </si>
  <si>
    <t>Non-Vatable</t>
  </si>
  <si>
    <t>Gatecrasher (Via Retail Voucher)</t>
  </si>
  <si>
    <t>Income for training courses</t>
  </si>
  <si>
    <t>Fab</t>
  </si>
  <si>
    <t>Sponsorship</t>
  </si>
  <si>
    <t>Fresherfest Crew (Via Retail Voucher)</t>
  </si>
  <si>
    <t>Charity Income</t>
  </si>
  <si>
    <t>Stupid Tues</t>
  </si>
  <si>
    <t>Engima</t>
  </si>
  <si>
    <t>Purchase of Items for themes:</t>
  </si>
  <si>
    <t>Megaphones</t>
  </si>
  <si>
    <t>Paint pots/Paint brushes</t>
  </si>
  <si>
    <t>Clothe Materials</t>
  </si>
  <si>
    <t>Glow glasses/sticks/wristband</t>
  </si>
  <si>
    <t>Make-up</t>
  </si>
  <si>
    <t>Hairspray</t>
  </si>
  <si>
    <t>Padlock and keys</t>
  </si>
  <si>
    <t>Visors/Banners</t>
  </si>
  <si>
    <t>General decoration and themes</t>
  </si>
  <si>
    <t>Trips:</t>
  </si>
  <si>
    <t>Alton Towers</t>
  </si>
  <si>
    <t>Paintball</t>
  </si>
  <si>
    <t>Either</t>
  </si>
  <si>
    <t>Check with supplier</t>
  </si>
  <si>
    <t>Amsterdam</t>
  </si>
  <si>
    <t>Transport:</t>
  </si>
  <si>
    <t>Taxis</t>
  </si>
  <si>
    <t>Coaches</t>
  </si>
  <si>
    <t>Buses</t>
  </si>
  <si>
    <t>Sport's:</t>
  </si>
  <si>
    <t>Sports Inter-Mural Entries</t>
  </si>
  <si>
    <t>Purchase of Football kits/sports kits</t>
  </si>
  <si>
    <t>Hire of sports pitches</t>
  </si>
  <si>
    <t>Ticket sales for sports events</t>
  </si>
  <si>
    <t>Balls:</t>
  </si>
  <si>
    <t>DJ</t>
  </si>
  <si>
    <t>Local DJ (unlikely to be VAT reg'd) but 'named' DJ booked through Agency will be</t>
  </si>
  <si>
    <t>Band</t>
  </si>
  <si>
    <t>Local band (unlikely to be VAT reg'd) but 'named' band booked through Agency will be</t>
  </si>
  <si>
    <t>Photographer</t>
  </si>
  <si>
    <t>Check with supplier although unlikely to be VAT reg'd</t>
  </si>
  <si>
    <t>Hire of Venues</t>
  </si>
  <si>
    <t>Security</t>
  </si>
  <si>
    <t>Food and Drink:</t>
  </si>
  <si>
    <t>Drinks - Alcohol</t>
  </si>
  <si>
    <t>Drinks - non-alcoholic</t>
  </si>
  <si>
    <t>Meals e.g. BigWok</t>
  </si>
  <si>
    <t>Purchase of food e.g. Tesco</t>
  </si>
  <si>
    <t>Other:</t>
  </si>
  <si>
    <t>Printing</t>
  </si>
  <si>
    <t>Training courses</t>
  </si>
  <si>
    <t>Office Supplies</t>
  </si>
  <si>
    <t>Marketing and promoting</t>
  </si>
  <si>
    <t>Depends upon nature of printing - check with supplier</t>
  </si>
  <si>
    <t>Purchase of hoodies/t-shirts</t>
  </si>
  <si>
    <t>University Burger Van</t>
  </si>
  <si>
    <t>Hire of PA system/speakers</t>
  </si>
  <si>
    <t>Internal (non-vatable), External (vatable)</t>
  </si>
  <si>
    <t>Prizes</t>
  </si>
  <si>
    <t>Deposit's</t>
  </si>
  <si>
    <t>Treated the same as the main event</t>
  </si>
  <si>
    <t>FOR A MORE DETAILED LIST OF WHAT ITEMS ARE VATABLE AND WHICH ARE NOT PLEASE REFER TO THE TAB NAMED 'VAT LIST'</t>
  </si>
  <si>
    <t>This might seem quite daunting at first, but it isn't rocket science! Theres also a more detailed list of what is VATABLE and NON VATABLE on the VAT LIST tab.</t>
  </si>
  <si>
    <t>TOTAL SUBSIDY/PROFIT</t>
  </si>
  <si>
    <t>VAT LIST</t>
  </si>
  <si>
    <t>E.g. Lets say you are having an event for Neonfest.</t>
  </si>
  <si>
    <r>
      <t>Comments?:</t>
    </r>
    <r>
      <rPr>
        <i/>
        <sz val="11"/>
        <color indexed="23"/>
        <rFont val="Calibri"/>
        <family val="2"/>
      </rPr>
      <t>(E.G. Did you use your Emergency Fund? Did you come in budget? If not, why? What is left to pay?)</t>
    </r>
  </si>
  <si>
    <t xml:space="preserve">You should do two things at this stage. You can look at the "VAT List" tab on this spreadsheet to get a good feel of what is and isn't VATABLE. </t>
  </si>
  <si>
    <t xml:space="preserve">This gives you a good idea of what is VATABLE and what isn't. When obtaining a quote, ask the supplier whether they are charging VAT on their items/service.  </t>
  </si>
  <si>
    <t xml:space="preserve">This will give you a difintive answer as to what SHOULD BE vatable. Then you can complete your budget form correctly and accurately. </t>
  </si>
  <si>
    <t xml:space="preserve">A note: all tickets sold on the ticketing website are VATABLE! </t>
  </si>
  <si>
    <t xml:space="preserve">Therefore, if you are looking to sell tickets on the website for £10.00 to 100 residents, then £1,000.00 should be placed in the "VATABLE" column and £833.33 will be shown in </t>
  </si>
  <si>
    <t>the "Total (exc. VAT)"</t>
  </si>
  <si>
    <t>GROUP</t>
  </si>
  <si>
    <t>EVENT NAME</t>
  </si>
  <si>
    <t>Location</t>
  </si>
  <si>
    <t>ACTIVITY EVALUATION</t>
  </si>
  <si>
    <t>CONTRACT REQUIRED?</t>
  </si>
  <si>
    <r>
      <t xml:space="preserve">The </t>
    </r>
    <r>
      <rPr>
        <b/>
        <sz val="14"/>
        <color indexed="8"/>
        <rFont val="Calibri"/>
        <family val="2"/>
      </rPr>
      <t>Evaluation</t>
    </r>
    <r>
      <rPr>
        <sz val="14"/>
        <color indexed="8"/>
        <rFont val="Calibri"/>
        <family val="2"/>
      </rPr>
      <t xml:space="preserve"> is your evaluation of the activity</t>
    </r>
  </si>
  <si>
    <t>TAB 2 - Budget</t>
  </si>
  <si>
    <t>The aim of this Budget is to make your life easier, and to have more accurate information.</t>
  </si>
  <si>
    <r>
      <t xml:space="preserve">When filling out the budget, you </t>
    </r>
    <r>
      <rPr>
        <b/>
        <sz val="14"/>
        <color indexed="8"/>
        <rFont val="Calibri"/>
        <family val="2"/>
      </rPr>
      <t>ONLY</t>
    </r>
    <r>
      <rPr>
        <sz val="14"/>
        <color indexed="8"/>
        <rFont val="Calibri"/>
        <family val="2"/>
      </rPr>
      <t xml:space="preserve"> need to fill out the </t>
    </r>
    <r>
      <rPr>
        <b/>
        <sz val="14"/>
        <color indexed="8"/>
        <rFont val="Calibri"/>
        <family val="2"/>
      </rPr>
      <t>GREY</t>
    </r>
    <r>
      <rPr>
        <sz val="14"/>
        <color indexed="8"/>
        <rFont val="Calibri"/>
        <family val="2"/>
      </rPr>
      <t xml:space="preserve"> boxes! Everything else is automatically calculated for you!</t>
    </r>
  </si>
  <si>
    <t>BUDGET FORM</t>
  </si>
  <si>
    <r>
      <t xml:space="preserve">This is a </t>
    </r>
    <r>
      <rPr>
        <b/>
        <sz val="14"/>
        <color indexed="10"/>
        <rFont val="Calibri"/>
        <family val="2"/>
      </rPr>
      <t>REALLY IMPORTANT</t>
    </r>
    <r>
      <rPr>
        <sz val="14"/>
        <color indexed="8"/>
        <rFont val="Calibri"/>
        <family val="2"/>
      </rPr>
      <t xml:space="preserve"> part of your budget. If it is not done properly, you could be paying out more than it should be!</t>
    </r>
  </si>
  <si>
    <t>On the 'Budget' worksheet (Tab 2), the second page has a brief description about VAT. It breaks down into what is Vatable and what is NOT Vatable.</t>
  </si>
  <si>
    <t>TAB 3 - Evaluation</t>
  </si>
  <si>
    <t>1: Handed in your budget and its been given the thumbs up by StuDev</t>
  </si>
  <si>
    <t>EVENT TITLE</t>
  </si>
  <si>
    <t>Please give a description of the event</t>
  </si>
  <si>
    <t>Please give a description of your event</t>
  </si>
  <si>
    <t>Number of Expected Participants:</t>
  </si>
  <si>
    <t>COST PER PARTICIPANT</t>
  </si>
  <si>
    <t>Date/time</t>
  </si>
  <si>
    <t>ACTIVITY NAME</t>
  </si>
  <si>
    <r>
      <t>The</t>
    </r>
    <r>
      <rPr>
        <b/>
        <sz val="14"/>
        <color indexed="8"/>
        <rFont val="Calibri"/>
        <family val="2"/>
      </rPr>
      <t xml:space="preserve"> Budget </t>
    </r>
    <r>
      <rPr>
        <sz val="14"/>
        <color indexed="8"/>
        <rFont val="Calibri"/>
        <family val="2"/>
      </rPr>
      <t>states what activity you intend to do e.g. going on a trip to Edinburgh, having a ball, going to a conference</t>
    </r>
  </si>
  <si>
    <r>
      <t xml:space="preserve">In basic terms, if an item comes with a VAT receipt - </t>
    </r>
    <r>
      <rPr>
        <b/>
        <sz val="14"/>
        <color indexed="8"/>
        <rFont val="Calibri"/>
        <family val="2"/>
      </rPr>
      <t>IT IS VATABLE</t>
    </r>
    <r>
      <rPr>
        <sz val="14"/>
        <color indexed="8"/>
        <rFont val="Calibri"/>
        <family val="2"/>
      </rPr>
      <t xml:space="preserve">. If you are unsure ask the supplier if the items are </t>
    </r>
    <r>
      <rPr>
        <b/>
        <sz val="14"/>
        <color indexed="8"/>
        <rFont val="Calibri"/>
        <family val="2"/>
      </rPr>
      <t xml:space="preserve">VATABLE </t>
    </r>
    <r>
      <rPr>
        <sz val="14"/>
        <color indexed="8"/>
        <rFont val="Calibri"/>
        <family val="2"/>
      </rPr>
      <t xml:space="preserve">when obtaining quotes </t>
    </r>
  </si>
  <si>
    <t>ANY QUESTIONS: ASK STUDEV. WE ARE HERE TO HELP YOU!</t>
  </si>
  <si>
    <t>OK, your event has now taken place and it's time to do a evaluation to see how it went, and if your proposal was on track.</t>
  </si>
  <si>
    <t>Now we are going to be looking at the Evaluation sheet which is the 3rd Tab.</t>
  </si>
  <si>
    <t>Group</t>
  </si>
  <si>
    <t>Comments continued:</t>
  </si>
  <si>
    <t xml:space="preserve">This spreadsheet/form should be filled out for any activity that will cost over £500. </t>
  </si>
  <si>
    <t xml:space="preserve">STUDENT GROUP BUDGET FORM: ACTIVITIES OVER £250 OR OVER £50 ON INDIVIDUAL ITEMS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</si>
</sst>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100">
    <font>
      <sz val="11"/>
      <color theme="1"/>
      <name val="Calibri"/>
      <family val="2"/>
    </font>
    <font>
      <sz val="11"/>
      <color indexed="8"/>
      <name val="Calibri"/>
      <family val="2"/>
    </font>
    <font>
      <sz val="14"/>
      <color indexed="8"/>
      <name val="Calibri"/>
      <family val="2"/>
    </font>
    <font>
      <b/>
      <sz val="14"/>
      <color indexed="8"/>
      <name val="Calibri"/>
      <family val="2"/>
    </font>
    <font>
      <sz val="10"/>
      <name val="Arial"/>
      <family val="2"/>
    </font>
    <font>
      <sz val="10"/>
      <color indexed="8"/>
      <name val="Arial"/>
      <family val="2"/>
    </font>
    <font>
      <b/>
      <sz val="14"/>
      <color indexed="10"/>
      <name val="Calibri"/>
      <family val="2"/>
    </font>
    <font>
      <i/>
      <sz val="11"/>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2"/>
      <color indexed="8"/>
      <name val="Calibri"/>
      <family val="2"/>
    </font>
    <font>
      <sz val="12"/>
      <color indexed="8"/>
      <name val="Calibri"/>
      <family val="2"/>
    </font>
    <font>
      <b/>
      <i/>
      <sz val="11"/>
      <color indexed="8"/>
      <name val="Calibri"/>
      <family val="2"/>
    </font>
    <font>
      <b/>
      <i/>
      <sz val="12"/>
      <color indexed="8"/>
      <name val="Calibri"/>
      <family val="2"/>
    </font>
    <font>
      <b/>
      <sz val="20"/>
      <color indexed="10"/>
      <name val="Calibri"/>
      <family val="2"/>
    </font>
    <font>
      <sz val="20"/>
      <color indexed="8"/>
      <name val="Calibri"/>
      <family val="2"/>
    </font>
    <font>
      <u val="single"/>
      <sz val="20"/>
      <color indexed="8"/>
      <name val="Calibri"/>
      <family val="2"/>
    </font>
    <font>
      <b/>
      <i/>
      <u val="single"/>
      <sz val="20"/>
      <color indexed="8"/>
      <name val="Calibri"/>
      <family val="2"/>
    </font>
    <font>
      <b/>
      <u val="single"/>
      <sz val="20"/>
      <color indexed="8"/>
      <name val="Calibri"/>
      <family val="2"/>
    </font>
    <font>
      <b/>
      <i/>
      <sz val="12"/>
      <color indexed="10"/>
      <name val="Calibri"/>
      <family val="2"/>
    </font>
    <font>
      <b/>
      <sz val="16"/>
      <color indexed="10"/>
      <name val="Calibri"/>
      <family val="2"/>
    </font>
    <font>
      <b/>
      <sz val="16"/>
      <color indexed="8"/>
      <name val="Calibri"/>
      <family val="2"/>
    </font>
    <font>
      <b/>
      <u val="single"/>
      <sz val="14"/>
      <color indexed="10"/>
      <name val="Calibri"/>
      <family val="2"/>
    </font>
    <font>
      <sz val="18"/>
      <color indexed="8"/>
      <name val="Calibri"/>
      <family val="2"/>
    </font>
    <font>
      <u val="single"/>
      <sz val="18"/>
      <color indexed="12"/>
      <name val="Calibri"/>
      <family val="2"/>
    </font>
    <font>
      <i/>
      <sz val="14"/>
      <color indexed="8"/>
      <name val="Calibri"/>
      <family val="2"/>
    </font>
    <font>
      <b/>
      <i/>
      <sz val="14"/>
      <color indexed="10"/>
      <name val="Calibri"/>
      <family val="2"/>
    </font>
    <font>
      <sz val="14"/>
      <color indexed="10"/>
      <name val="Calibri"/>
      <family val="2"/>
    </font>
    <font>
      <b/>
      <i/>
      <sz val="14"/>
      <color indexed="8"/>
      <name val="Calibri"/>
      <family val="2"/>
    </font>
    <font>
      <i/>
      <sz val="12"/>
      <color indexed="8"/>
      <name val="Calibri"/>
      <family val="2"/>
    </font>
    <font>
      <b/>
      <i/>
      <sz val="20"/>
      <color indexed="8"/>
      <name val="Calibri"/>
      <family val="2"/>
    </font>
    <font>
      <i/>
      <sz val="9"/>
      <color indexed="8"/>
      <name val="Calibri"/>
      <family val="2"/>
    </font>
    <font>
      <b/>
      <i/>
      <u val="single"/>
      <sz val="18"/>
      <color indexed="8"/>
      <name val="Calibri"/>
      <family val="2"/>
    </font>
    <font>
      <sz val="48"/>
      <color indexed="8"/>
      <name val="Calibri"/>
      <family val="2"/>
    </font>
    <font>
      <b/>
      <i/>
      <u val="single"/>
      <sz val="14"/>
      <color indexed="8"/>
      <name val="Calibri"/>
      <family val="2"/>
    </font>
    <font>
      <b/>
      <sz val="18"/>
      <color indexed="8"/>
      <name val="Calibri"/>
      <family val="2"/>
    </font>
    <font>
      <sz val="18"/>
      <color indexed="10"/>
      <name val="Calibri"/>
      <family val="2"/>
    </font>
    <font>
      <sz val="18"/>
      <color indexed="17"/>
      <name val="Calibri"/>
      <family val="2"/>
    </font>
    <font>
      <sz val="2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i/>
      <sz val="11"/>
      <color theme="1"/>
      <name val="Calibri"/>
      <family val="2"/>
    </font>
    <font>
      <b/>
      <sz val="14"/>
      <color theme="1"/>
      <name val="Calibri"/>
      <family val="2"/>
    </font>
    <font>
      <b/>
      <sz val="12"/>
      <color theme="1"/>
      <name val="Calibri"/>
      <family val="2"/>
    </font>
    <font>
      <sz val="12"/>
      <color theme="1"/>
      <name val="Calibri"/>
      <family val="2"/>
    </font>
    <font>
      <b/>
      <i/>
      <sz val="11"/>
      <color theme="1"/>
      <name val="Calibri"/>
      <family val="2"/>
    </font>
    <font>
      <b/>
      <sz val="14"/>
      <color rgb="FFFF0000"/>
      <name val="Calibri"/>
      <family val="2"/>
    </font>
    <font>
      <b/>
      <i/>
      <sz val="12"/>
      <color theme="1"/>
      <name val="Calibri"/>
      <family val="2"/>
    </font>
    <font>
      <b/>
      <sz val="20"/>
      <color rgb="FFFF0000"/>
      <name val="Calibri"/>
      <family val="2"/>
    </font>
    <font>
      <sz val="20"/>
      <color theme="1"/>
      <name val="Calibri"/>
      <family val="2"/>
    </font>
    <font>
      <u val="single"/>
      <sz val="20"/>
      <color theme="1"/>
      <name val="Calibri"/>
      <family val="2"/>
    </font>
    <font>
      <b/>
      <i/>
      <u val="single"/>
      <sz val="20"/>
      <color theme="1"/>
      <name val="Calibri"/>
      <family val="2"/>
    </font>
    <font>
      <b/>
      <u val="single"/>
      <sz val="20"/>
      <color theme="1"/>
      <name val="Calibri"/>
      <family val="2"/>
    </font>
    <font>
      <b/>
      <i/>
      <sz val="12"/>
      <color rgb="FFFF0000"/>
      <name val="Calibri"/>
      <family val="2"/>
    </font>
    <font>
      <b/>
      <sz val="16"/>
      <color rgb="FFFF0000"/>
      <name val="Calibri"/>
      <family val="2"/>
    </font>
    <font>
      <b/>
      <sz val="16"/>
      <color theme="1"/>
      <name val="Calibri"/>
      <family val="2"/>
    </font>
    <font>
      <b/>
      <u val="single"/>
      <sz val="14"/>
      <color rgb="FFFF0000"/>
      <name val="Calibri"/>
      <family val="2"/>
    </font>
    <font>
      <sz val="18"/>
      <color theme="1"/>
      <name val="Calibri"/>
      <family val="2"/>
    </font>
    <font>
      <u val="single"/>
      <sz val="18"/>
      <color theme="10"/>
      <name val="Calibri"/>
      <family val="2"/>
    </font>
    <font>
      <i/>
      <sz val="14"/>
      <color theme="1"/>
      <name val="Calibri"/>
      <family val="2"/>
    </font>
    <font>
      <b/>
      <i/>
      <sz val="14"/>
      <color rgb="FFFF0000"/>
      <name val="Calibri"/>
      <family val="2"/>
    </font>
    <font>
      <sz val="14"/>
      <color rgb="FFFF0000"/>
      <name val="Calibri"/>
      <family val="2"/>
    </font>
    <font>
      <b/>
      <i/>
      <sz val="14"/>
      <color theme="1"/>
      <name val="Calibri"/>
      <family val="2"/>
    </font>
    <font>
      <b/>
      <i/>
      <sz val="20"/>
      <color theme="1"/>
      <name val="Calibri"/>
      <family val="2"/>
    </font>
    <font>
      <i/>
      <sz val="9"/>
      <color theme="1"/>
      <name val="Calibri"/>
      <family val="2"/>
    </font>
    <font>
      <i/>
      <sz val="12"/>
      <color theme="1"/>
      <name val="Calibri"/>
      <family val="2"/>
    </font>
    <font>
      <b/>
      <i/>
      <u val="single"/>
      <sz val="18"/>
      <color theme="1"/>
      <name val="Calibri"/>
      <family val="2"/>
    </font>
    <font>
      <sz val="48"/>
      <color theme="1"/>
      <name val="Calibri"/>
      <family val="2"/>
    </font>
    <font>
      <b/>
      <i/>
      <u val="single"/>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599990010261535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style="medium"/>
      <top style="medium"/>
      <bottom/>
    </border>
    <border>
      <left style="medium"/>
      <right/>
      <top/>
      <bottom/>
    </border>
    <border>
      <left style="medium"/>
      <right/>
      <top style="medium"/>
      <bottom style="medium"/>
    </border>
    <border>
      <left/>
      <right/>
      <top style="thin"/>
      <bottom/>
    </border>
    <border>
      <left/>
      <right/>
      <top style="medium"/>
      <bottom style="medium"/>
    </border>
    <border>
      <left/>
      <right style="medium"/>
      <top style="medium"/>
      <bottom style="medium"/>
    </border>
    <border>
      <left/>
      <right/>
      <top/>
      <bottom style="medium"/>
    </border>
    <border>
      <left style="medium"/>
      <right/>
      <top style="thin"/>
      <bottom style="thin"/>
    </border>
    <border>
      <left/>
      <right/>
      <top style="thin"/>
      <bottom style="thin"/>
    </border>
    <border>
      <left/>
      <right style="medium"/>
      <top style="thin"/>
      <bottom style="thin"/>
    </border>
    <border>
      <left/>
      <right style="medium"/>
      <top/>
      <bottom style="medium"/>
    </border>
    <border>
      <left style="medium"/>
      <right/>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top/>
      <bottom style="medium"/>
    </border>
    <border>
      <left/>
      <right style="medium"/>
      <top style="medium"/>
      <bottom style="thin"/>
    </border>
    <border>
      <left style="medium"/>
      <right/>
      <top style="medium"/>
      <bottom style="thin"/>
    </border>
    <border>
      <left/>
      <right style="medium"/>
      <top style="thin"/>
      <bottom/>
    </border>
    <border>
      <left style="medium"/>
      <right/>
      <top style="thin"/>
      <bottom style="medium"/>
    </border>
    <border>
      <left style="medium"/>
      <right style="medium"/>
      <top style="thin"/>
      <bottom/>
    </border>
    <border>
      <left style="medium"/>
      <right/>
      <top style="thin"/>
      <bottom/>
    </border>
    <border>
      <left/>
      <right/>
      <top style="medium"/>
      <bottom/>
    </border>
    <border>
      <left/>
      <right style="medium"/>
      <top/>
      <bottom/>
    </border>
    <border>
      <left style="medium"/>
      <right style="medium"/>
      <top/>
      <bottom/>
    </border>
    <border>
      <left/>
      <right style="medium"/>
      <top style="thin"/>
      <bottom style="medium"/>
    </border>
    <border>
      <left/>
      <right style="medium"/>
      <top/>
      <bottom style="thin"/>
    </border>
    <border>
      <left style="medium"/>
      <right/>
      <top/>
      <bottom style="thin"/>
    </border>
    <border>
      <left style="thin"/>
      <right style="thin"/>
      <top style="thin"/>
      <bottom style="thin"/>
    </border>
    <border>
      <left/>
      <right style="thick"/>
      <top style="thin"/>
      <bottom/>
    </border>
    <border>
      <left/>
      <right style="thin"/>
      <top style="thin"/>
      <bottom/>
    </border>
    <border>
      <left style="thin"/>
      <right/>
      <top style="thin"/>
      <bottom/>
    </border>
    <border>
      <left style="thin"/>
      <right style="thin"/>
      <top style="thin"/>
      <bottom/>
    </border>
    <border>
      <left style="thick"/>
      <right style="medium"/>
      <top/>
      <bottom/>
    </border>
    <border>
      <left style="thin"/>
      <right style="thin"/>
      <top/>
      <bottom style="thin"/>
    </border>
    <border>
      <left style="thin"/>
      <right/>
      <top/>
      <bottom style="thin"/>
    </border>
    <border>
      <left style="thin"/>
      <right/>
      <top style="thin"/>
      <bottom style="thin"/>
    </border>
    <border>
      <left style="thin"/>
      <right style="thin"/>
      <top style="medium"/>
      <bottom style="medium"/>
    </border>
    <border>
      <left style="thin"/>
      <right/>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thin"/>
    </border>
    <border>
      <left/>
      <right/>
      <top style="thin"/>
      <bottom style="medium"/>
    </border>
    <border>
      <left style="medium"/>
      <right style="thin"/>
      <top/>
      <bottom/>
    </border>
    <border>
      <left style="thin"/>
      <right style="thin"/>
      <top/>
      <bottom/>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48">
    <xf numFmtId="0" fontId="0" fillId="0" borderId="0" xfId="0" applyFont="1" applyAlignment="1">
      <alignment/>
    </xf>
    <xf numFmtId="0" fontId="71"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3" fillId="0" borderId="12" xfId="0" applyFont="1" applyBorder="1" applyAlignment="1">
      <alignment/>
    </xf>
    <xf numFmtId="0" fontId="0" fillId="0" borderId="0" xfId="0" applyBorder="1" applyAlignment="1">
      <alignment/>
    </xf>
    <xf numFmtId="0" fontId="4" fillId="0" borderId="13" xfId="0" applyFont="1" applyFill="1" applyBorder="1" applyAlignment="1">
      <alignment/>
    </xf>
    <xf numFmtId="0" fontId="0" fillId="0" borderId="13" xfId="0" applyFill="1" applyBorder="1" applyAlignment="1">
      <alignment/>
    </xf>
    <xf numFmtId="0" fontId="4" fillId="0" borderId="0" xfId="0" applyFont="1" applyFill="1" applyAlignment="1">
      <alignment/>
    </xf>
    <xf numFmtId="0" fontId="69" fillId="0" borderId="0" xfId="0" applyFont="1" applyBorder="1" applyAlignment="1">
      <alignment horizontal="center" vertical="center"/>
    </xf>
    <xf numFmtId="0" fontId="0" fillId="0" borderId="0" xfId="0" applyBorder="1" applyAlignment="1">
      <alignment horizontal="left"/>
    </xf>
    <xf numFmtId="0" fontId="73" fillId="0" borderId="0" xfId="0" applyFont="1" applyAlignment="1">
      <alignment/>
    </xf>
    <xf numFmtId="0" fontId="74" fillId="0" borderId="0" xfId="0" applyFont="1" applyAlignment="1">
      <alignment/>
    </xf>
    <xf numFmtId="0" fontId="74" fillId="0" borderId="11" xfId="0" applyFont="1" applyBorder="1" applyAlignment="1">
      <alignment vertical="center"/>
    </xf>
    <xf numFmtId="0" fontId="74" fillId="0" borderId="14" xfId="0" applyFont="1" applyBorder="1" applyAlignment="1">
      <alignment vertical="center"/>
    </xf>
    <xf numFmtId="0" fontId="0" fillId="0" borderId="0" xfId="0" applyFill="1" applyAlignment="1">
      <alignment/>
    </xf>
    <xf numFmtId="0" fontId="74" fillId="12" borderId="15" xfId="0" applyFont="1" applyFill="1" applyBorder="1" applyAlignment="1">
      <alignment/>
    </xf>
    <xf numFmtId="0" fontId="0" fillId="12" borderId="15" xfId="0" applyFill="1" applyBorder="1" applyAlignment="1">
      <alignment/>
    </xf>
    <xf numFmtId="0" fontId="74" fillId="12" borderId="0" xfId="0" applyFont="1" applyFill="1" applyAlignment="1">
      <alignment/>
    </xf>
    <xf numFmtId="0" fontId="74" fillId="12" borderId="14" xfId="0" applyFont="1" applyFill="1" applyBorder="1" applyAlignment="1">
      <alignment/>
    </xf>
    <xf numFmtId="0" fontId="74" fillId="12" borderId="16" xfId="0" applyFont="1" applyFill="1" applyBorder="1" applyAlignment="1">
      <alignment/>
    </xf>
    <xf numFmtId="0" fontId="74" fillId="12" borderId="17" xfId="0" applyFont="1" applyFill="1" applyBorder="1" applyAlignment="1">
      <alignment/>
    </xf>
    <xf numFmtId="0" fontId="0" fillId="12" borderId="14" xfId="0" applyFill="1" applyBorder="1" applyAlignment="1">
      <alignment/>
    </xf>
    <xf numFmtId="0" fontId="0" fillId="12" borderId="17" xfId="0" applyFill="1" applyBorder="1" applyAlignment="1">
      <alignment/>
    </xf>
    <xf numFmtId="0" fontId="0" fillId="12" borderId="0" xfId="0" applyFill="1" applyAlignment="1">
      <alignment/>
    </xf>
    <xf numFmtId="0" fontId="0" fillId="0" borderId="18" xfId="0" applyBorder="1" applyAlignment="1">
      <alignment/>
    </xf>
    <xf numFmtId="0" fontId="69" fillId="0" borderId="11" xfId="0" applyFont="1" applyBorder="1" applyAlignment="1">
      <alignment/>
    </xf>
    <xf numFmtId="0" fontId="75"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16" xfId="0" applyFill="1" applyBorder="1" applyAlignment="1">
      <alignment wrapText="1"/>
    </xf>
    <xf numFmtId="0" fontId="0" fillId="0" borderId="0" xfId="0" applyBorder="1" applyAlignment="1">
      <alignment/>
    </xf>
    <xf numFmtId="0" fontId="69" fillId="0" borderId="14" xfId="0" applyFont="1" applyFill="1" applyBorder="1" applyAlignment="1">
      <alignment horizontal="center"/>
    </xf>
    <xf numFmtId="0" fontId="76" fillId="0" borderId="0" xfId="0" applyFont="1" applyAlignment="1">
      <alignment/>
    </xf>
    <xf numFmtId="0" fontId="75" fillId="33" borderId="19" xfId="0" applyFont="1" applyFill="1" applyBorder="1" applyAlignment="1">
      <alignment wrapText="1"/>
    </xf>
    <xf numFmtId="0" fontId="75" fillId="33" borderId="20" xfId="0" applyFont="1" applyFill="1" applyBorder="1" applyAlignment="1">
      <alignment wrapText="1"/>
    </xf>
    <xf numFmtId="0" fontId="75" fillId="33" borderId="21" xfId="0" applyFont="1" applyFill="1" applyBorder="1" applyAlignment="1">
      <alignment wrapText="1"/>
    </xf>
    <xf numFmtId="0" fontId="0" fillId="0" borderId="0" xfId="0" applyAlignment="1">
      <alignment/>
    </xf>
    <xf numFmtId="0" fontId="69" fillId="0" borderId="14" xfId="0" applyNumberFormat="1" applyFont="1" applyBorder="1" applyAlignment="1">
      <alignment/>
    </xf>
    <xf numFmtId="0" fontId="69" fillId="0" borderId="17" xfId="0" applyNumberFormat="1" applyFont="1" applyBorder="1" applyAlignment="1">
      <alignment/>
    </xf>
    <xf numFmtId="0" fontId="0" fillId="0" borderId="0" xfId="0" applyAlignment="1">
      <alignment vertical="center"/>
    </xf>
    <xf numFmtId="0" fontId="1" fillId="0" borderId="0" xfId="0" applyFont="1" applyBorder="1" applyAlignment="1">
      <alignment horizontal="left"/>
    </xf>
    <xf numFmtId="0" fontId="69" fillId="0" borderId="0" xfId="0" applyFont="1" applyBorder="1" applyAlignment="1">
      <alignment horizontal="center"/>
    </xf>
    <xf numFmtId="164" fontId="0" fillId="0" borderId="22" xfId="0" applyNumberFormat="1" applyFill="1" applyBorder="1" applyAlignment="1">
      <alignment horizontal="center" vertical="center"/>
    </xf>
    <xf numFmtId="0" fontId="0" fillId="0" borderId="0" xfId="0" applyFont="1" applyFill="1" applyBorder="1" applyAlignment="1">
      <alignment horizontal="left"/>
    </xf>
    <xf numFmtId="0" fontId="74" fillId="0" borderId="11" xfId="0" applyFont="1" applyBorder="1" applyAlignment="1">
      <alignment horizontal="center" vertical="center"/>
    </xf>
    <xf numFmtId="0" fontId="69" fillId="0" borderId="1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164" fontId="69" fillId="34" borderId="11" xfId="0" applyNumberFormat="1" applyFont="1" applyFill="1" applyBorder="1" applyAlignment="1">
      <alignment horizontal="center" wrapText="1"/>
    </xf>
    <xf numFmtId="0" fontId="74" fillId="0" borderId="17" xfId="0" applyFont="1" applyBorder="1" applyAlignment="1">
      <alignment horizontal="center" vertical="center"/>
    </xf>
    <xf numFmtId="164" fontId="69" fillId="34" borderId="17" xfId="0" applyNumberFormat="1" applyFont="1" applyFill="1" applyBorder="1" applyAlignment="1">
      <alignment horizontal="center" vertical="center"/>
    </xf>
    <xf numFmtId="164" fontId="0" fillId="0" borderId="11" xfId="0" applyNumberFormat="1" applyFont="1" applyBorder="1" applyAlignment="1">
      <alignment horizontal="center" vertical="center"/>
    </xf>
    <xf numFmtId="164" fontId="0" fillId="0" borderId="11" xfId="0" applyNumberFormat="1" applyFont="1" applyFill="1" applyBorder="1" applyAlignment="1">
      <alignment horizontal="center" vertical="center"/>
    </xf>
    <xf numFmtId="0" fontId="0" fillId="33" borderId="11" xfId="0" applyFill="1" applyBorder="1" applyAlignment="1">
      <alignment horizontal="center" vertical="center"/>
    </xf>
    <xf numFmtId="0" fontId="69" fillId="0" borderId="11" xfId="0" applyFont="1" applyBorder="1" applyAlignment="1">
      <alignment horizontal="center" vertical="center"/>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5" fillId="0" borderId="0" xfId="0" applyFont="1" applyBorder="1" applyAlignment="1">
      <alignment horizontal="left"/>
    </xf>
    <xf numFmtId="164" fontId="74" fillId="0" borderId="11" xfId="0" applyNumberFormat="1" applyFont="1" applyBorder="1" applyAlignment="1">
      <alignment horizontal="center"/>
    </xf>
    <xf numFmtId="2" fontId="0" fillId="0" borderId="11" xfId="0" applyNumberFormat="1" applyFont="1" applyBorder="1" applyAlignment="1">
      <alignment horizontal="center" vertical="center"/>
    </xf>
    <xf numFmtId="2" fontId="0" fillId="0" borderId="28" xfId="0" applyNumberFormat="1" applyFont="1" applyBorder="1" applyAlignment="1">
      <alignment horizontal="center" vertical="center"/>
    </xf>
    <xf numFmtId="0" fontId="0" fillId="0" borderId="29" xfId="0" applyFont="1" applyBorder="1" applyAlignment="1">
      <alignment horizontal="center" vertical="center"/>
    </xf>
    <xf numFmtId="4" fontId="0" fillId="33" borderId="30" xfId="0" applyNumberFormat="1" applyFont="1" applyFill="1" applyBorder="1" applyAlignment="1">
      <alignment horizontal="center" vertical="center"/>
    </xf>
    <xf numFmtId="4" fontId="0" fillId="33" borderId="31"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4" fontId="0" fillId="33" borderId="33" xfId="0" applyNumberFormat="1" applyFont="1" applyFill="1" applyBorder="1" applyAlignment="1">
      <alignment horizontal="center" vertical="center"/>
    </xf>
    <xf numFmtId="4" fontId="0" fillId="33" borderId="34" xfId="0" applyNumberFormat="1" applyFont="1" applyFill="1" applyBorder="1" applyAlignment="1">
      <alignment horizontal="center" vertical="center"/>
    </xf>
    <xf numFmtId="4" fontId="0" fillId="33" borderId="35" xfId="0" applyNumberFormat="1" applyFont="1" applyFill="1" applyBorder="1" applyAlignment="1">
      <alignment horizontal="center" vertical="center"/>
    </xf>
    <xf numFmtId="4" fontId="0" fillId="33" borderId="36" xfId="0" applyNumberFormat="1" applyFont="1" applyFill="1" applyBorder="1" applyAlignment="1">
      <alignment horizontal="center" vertical="center"/>
    </xf>
    <xf numFmtId="164" fontId="0" fillId="33" borderId="37" xfId="0" applyNumberFormat="1" applyFont="1" applyFill="1" applyBorder="1" applyAlignment="1">
      <alignment horizontal="center" vertical="center"/>
    </xf>
    <xf numFmtId="164" fontId="69" fillId="34" borderId="11" xfId="0" applyNumberFormat="1" applyFont="1" applyFill="1" applyBorder="1" applyAlignment="1">
      <alignment horizontal="center" vertical="center"/>
    </xf>
    <xf numFmtId="4" fontId="0" fillId="33" borderId="25" xfId="0" applyNumberFormat="1" applyFont="1" applyFill="1" applyBorder="1" applyAlignment="1">
      <alignment horizontal="center" vertical="center"/>
    </xf>
    <xf numFmtId="4" fontId="0" fillId="35" borderId="38" xfId="0" applyNumberFormat="1" applyFont="1" applyFill="1" applyBorder="1" applyAlignment="1">
      <alignment horizontal="center" vertical="center"/>
    </xf>
    <xf numFmtId="4" fontId="0" fillId="0" borderId="39" xfId="0" applyNumberFormat="1" applyFont="1" applyBorder="1" applyAlignment="1">
      <alignment horizontal="center"/>
    </xf>
    <xf numFmtId="4" fontId="0" fillId="0" borderId="39" xfId="0" applyNumberFormat="1" applyFont="1" applyFill="1" applyBorder="1" applyAlignment="1">
      <alignment horizontal="center" vertical="center"/>
    </xf>
    <xf numFmtId="4" fontId="0" fillId="0" borderId="25" xfId="0" applyNumberFormat="1" applyFont="1" applyFill="1" applyBorder="1" applyAlignment="1">
      <alignment horizontal="center"/>
    </xf>
    <xf numFmtId="4" fontId="0" fillId="33" borderId="26" xfId="0" applyNumberFormat="1" applyFont="1" applyFill="1" applyBorder="1" applyAlignment="1">
      <alignment horizontal="center" vertical="center"/>
    </xf>
    <xf numFmtId="4" fontId="0" fillId="35" borderId="21" xfId="0" applyNumberFormat="1" applyFont="1" applyFill="1" applyBorder="1" applyAlignment="1">
      <alignment horizontal="center" vertical="center"/>
    </xf>
    <xf numFmtId="4" fontId="0" fillId="0" borderId="19" xfId="0" applyNumberFormat="1" applyFont="1" applyBorder="1" applyAlignment="1">
      <alignment horizontal="center"/>
    </xf>
    <xf numFmtId="4" fontId="0" fillId="0" borderId="19" xfId="0" applyNumberFormat="1" applyFont="1" applyFill="1" applyBorder="1" applyAlignment="1">
      <alignment horizontal="center" vertical="center"/>
    </xf>
    <xf numFmtId="4" fontId="0" fillId="0" borderId="26" xfId="0" applyNumberFormat="1" applyFont="1" applyFill="1" applyBorder="1" applyAlignment="1">
      <alignment horizontal="center"/>
    </xf>
    <xf numFmtId="4" fontId="0" fillId="33" borderId="27" xfId="0" applyNumberFormat="1" applyFont="1" applyFill="1" applyBorder="1" applyAlignment="1">
      <alignment horizontal="center" vertical="center"/>
    </xf>
    <xf numFmtId="4" fontId="0" fillId="0" borderId="27" xfId="0" applyNumberFormat="1" applyFont="1" applyFill="1" applyBorder="1" applyAlignment="1">
      <alignment horizontal="center" vertical="center"/>
    </xf>
    <xf numFmtId="4" fontId="0" fillId="35" borderId="40" xfId="0" applyNumberFormat="1" applyFont="1" applyFill="1" applyBorder="1" applyAlignment="1">
      <alignment horizontal="center" vertical="center"/>
    </xf>
    <xf numFmtId="4" fontId="0" fillId="0" borderId="41" xfId="0" applyNumberFormat="1" applyFont="1" applyBorder="1" applyAlignment="1">
      <alignment horizontal="center"/>
    </xf>
    <xf numFmtId="4" fontId="0" fillId="0" borderId="41" xfId="0" applyNumberFormat="1" applyFont="1" applyFill="1" applyBorder="1" applyAlignment="1">
      <alignment horizontal="center" vertical="center"/>
    </xf>
    <xf numFmtId="4" fontId="0" fillId="0" borderId="42" xfId="0" applyNumberFormat="1" applyFont="1" applyFill="1" applyBorder="1" applyAlignment="1">
      <alignment horizontal="center"/>
    </xf>
    <xf numFmtId="164" fontId="69" fillId="34" borderId="11" xfId="0" applyNumberFormat="1" applyFont="1" applyFill="1" applyBorder="1" applyAlignment="1">
      <alignment horizontal="center" vertical="top"/>
    </xf>
    <xf numFmtId="0" fontId="0" fillId="0" borderId="0" xfId="0" applyAlignment="1">
      <alignment vertical="top"/>
    </xf>
    <xf numFmtId="0" fontId="0" fillId="33" borderId="25" xfId="0" applyFont="1" applyFill="1" applyBorder="1" applyAlignment="1">
      <alignment horizontal="center"/>
    </xf>
    <xf numFmtId="0" fontId="0" fillId="33" borderId="26" xfId="0" applyFont="1" applyFill="1" applyBorder="1" applyAlignment="1">
      <alignment horizontal="center"/>
    </xf>
    <xf numFmtId="0" fontId="0" fillId="33" borderId="27" xfId="0" applyFont="1" applyFill="1" applyBorder="1" applyAlignment="1">
      <alignment horizontal="center"/>
    </xf>
    <xf numFmtId="164" fontId="69" fillId="0" borderId="22" xfId="0" applyNumberFormat="1" applyFont="1" applyFill="1" applyBorder="1" applyAlignment="1">
      <alignment horizontal="center" vertical="center"/>
    </xf>
    <xf numFmtId="4" fontId="0" fillId="35" borderId="25" xfId="0" applyNumberFormat="1" applyFont="1" applyFill="1" applyBorder="1" applyAlignment="1" applyProtection="1">
      <alignment horizontal="center" vertical="center"/>
      <protection/>
    </xf>
    <xf numFmtId="4" fontId="0" fillId="0" borderId="38" xfId="0" applyNumberFormat="1" applyFont="1" applyFill="1" applyBorder="1" applyAlignment="1">
      <alignment horizontal="center" vertical="center"/>
    </xf>
    <xf numFmtId="4" fontId="0" fillId="0" borderId="39" xfId="0" applyNumberFormat="1" applyFont="1" applyFill="1" applyBorder="1" applyAlignment="1">
      <alignment horizontal="center"/>
    </xf>
    <xf numFmtId="4" fontId="0" fillId="35" borderId="26" xfId="0" applyNumberFormat="1" applyFont="1" applyFill="1" applyBorder="1" applyAlignment="1" applyProtection="1">
      <alignment horizontal="center" vertical="center"/>
      <protection/>
    </xf>
    <xf numFmtId="4" fontId="0" fillId="0" borderId="21" xfId="0" applyNumberFormat="1" applyFont="1" applyFill="1" applyBorder="1" applyAlignment="1">
      <alignment horizontal="center" vertical="center"/>
    </xf>
    <xf numFmtId="4" fontId="0" fillId="0" borderId="19" xfId="0" applyNumberFormat="1" applyFont="1" applyFill="1" applyBorder="1" applyAlignment="1">
      <alignment horizontal="center"/>
    </xf>
    <xf numFmtId="4" fontId="0" fillId="35" borderId="27" xfId="0" applyNumberFormat="1" applyFont="1" applyFill="1" applyBorder="1" applyAlignment="1" applyProtection="1">
      <alignment horizontal="center" vertical="center"/>
      <protection/>
    </xf>
    <xf numFmtId="4" fontId="0" fillId="0" borderId="40" xfId="0" applyNumberFormat="1" applyFont="1" applyFill="1" applyBorder="1" applyAlignment="1">
      <alignment horizontal="center" vertical="center"/>
    </xf>
    <xf numFmtId="4" fontId="0" fillId="0" borderId="43" xfId="0" applyNumberFormat="1" applyFont="1" applyFill="1" applyBorder="1" applyAlignment="1">
      <alignment horizontal="center"/>
    </xf>
    <xf numFmtId="4" fontId="0" fillId="35" borderId="31" xfId="0" applyNumberFormat="1" applyFont="1" applyFill="1" applyBorder="1" applyAlignment="1">
      <alignment horizontal="center" vertical="center"/>
    </xf>
    <xf numFmtId="0" fontId="75" fillId="33" borderId="14" xfId="0" applyFont="1" applyFill="1" applyBorder="1" applyAlignment="1">
      <alignment horizontal="center"/>
    </xf>
    <xf numFmtId="0" fontId="74" fillId="0" borderId="11" xfId="0" applyFont="1" applyBorder="1" applyAlignment="1">
      <alignment horizontal="center" vertical="center" wrapText="1"/>
    </xf>
    <xf numFmtId="0" fontId="74" fillId="0" borderId="17" xfId="0" applyFont="1" applyBorder="1" applyAlignment="1">
      <alignment horizontal="center" vertical="center" wrapText="1" shrinkToFit="1"/>
    </xf>
    <xf numFmtId="4" fontId="0" fillId="0" borderId="33" xfId="0" applyNumberFormat="1"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top"/>
    </xf>
    <xf numFmtId="0" fontId="77" fillId="0" borderId="0" xfId="0" applyFont="1" applyAlignment="1">
      <alignment horizontal="center" vertical="center"/>
    </xf>
    <xf numFmtId="0" fontId="74" fillId="0" borderId="0" xfId="0" applyFont="1" applyBorder="1" applyAlignment="1">
      <alignment wrapText="1"/>
    </xf>
    <xf numFmtId="2"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164" fontId="0" fillId="0" borderId="0" xfId="0" applyNumberFormat="1" applyFont="1" applyFill="1" applyBorder="1" applyAlignment="1">
      <alignment horizontal="center" vertical="center"/>
    </xf>
    <xf numFmtId="164" fontId="69" fillId="0" borderId="0" xfId="0" applyNumberFormat="1" applyFont="1" applyFill="1" applyBorder="1" applyAlignment="1">
      <alignment horizontal="center" vertical="center"/>
    </xf>
    <xf numFmtId="0" fontId="73" fillId="0" borderId="0" xfId="0" applyFont="1" applyBorder="1" applyAlignment="1">
      <alignment horizontal="center" wrapText="1"/>
    </xf>
    <xf numFmtId="0" fontId="0" fillId="33" borderId="17" xfId="0" applyFill="1" applyBorder="1" applyAlignment="1">
      <alignment wrapText="1"/>
    </xf>
    <xf numFmtId="0" fontId="0" fillId="0" borderId="16" xfId="0" applyBorder="1" applyAlignment="1">
      <alignment horizontal="center" wrapText="1"/>
    </xf>
    <xf numFmtId="0" fontId="0" fillId="0" borderId="17" xfId="0" applyBorder="1" applyAlignment="1">
      <alignment horizontal="center" wrapText="1"/>
    </xf>
    <xf numFmtId="0" fontId="69" fillId="33" borderId="14" xfId="0" applyFont="1" applyFill="1" applyBorder="1" applyAlignment="1">
      <alignment horizontal="center" vertical="center" wrapText="1"/>
    </xf>
    <xf numFmtId="0" fontId="0" fillId="33" borderId="16" xfId="0" applyFill="1" applyBorder="1" applyAlignment="1">
      <alignment wrapText="1"/>
    </xf>
    <xf numFmtId="0" fontId="73" fillId="0" borderId="17" xfId="0" applyFont="1" applyBorder="1" applyAlignment="1">
      <alignment/>
    </xf>
    <xf numFmtId="0" fontId="76" fillId="0" borderId="0" xfId="0" applyFont="1" applyAlignment="1">
      <alignment/>
    </xf>
    <xf numFmtId="0" fontId="0" fillId="33" borderId="23" xfId="0" applyFill="1" applyBorder="1" applyAlignment="1">
      <alignment/>
    </xf>
    <xf numFmtId="0" fontId="0" fillId="33" borderId="44" xfId="0" applyFill="1" applyBorder="1" applyAlignment="1">
      <alignment/>
    </xf>
    <xf numFmtId="0" fontId="0" fillId="33" borderId="24" xfId="0" applyFill="1" applyBorder="1" applyAlignment="1">
      <alignment/>
    </xf>
    <xf numFmtId="0" fontId="0" fillId="33" borderId="14" xfId="0" applyNumberFormat="1" applyFill="1" applyBorder="1" applyAlignment="1">
      <alignment horizontal="left"/>
    </xf>
    <xf numFmtId="0" fontId="0" fillId="33" borderId="16" xfId="0" applyNumberFormat="1" applyFill="1" applyBorder="1" applyAlignment="1">
      <alignment horizontal="left"/>
    </xf>
    <xf numFmtId="0" fontId="0" fillId="33" borderId="17" xfId="0" applyNumberFormat="1" applyFill="1" applyBorder="1" applyAlignment="1">
      <alignment horizontal="left"/>
    </xf>
    <xf numFmtId="0" fontId="71" fillId="33" borderId="14" xfId="0" applyFont="1" applyFill="1" applyBorder="1" applyAlignment="1">
      <alignment horizontal="left"/>
    </xf>
    <xf numFmtId="0" fontId="0" fillId="33" borderId="16" xfId="0" applyFont="1" applyFill="1" applyBorder="1" applyAlignment="1">
      <alignment horizontal="left"/>
    </xf>
    <xf numFmtId="0" fontId="0" fillId="33" borderId="17" xfId="0"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0" fontId="63" fillId="33" borderId="14" xfId="52" applyFill="1" applyBorder="1" applyAlignment="1" applyProtection="1">
      <alignment horizontal="left"/>
      <protection/>
    </xf>
    <xf numFmtId="0" fontId="0" fillId="33" borderId="23" xfId="0" applyNumberFormat="1" applyFill="1" applyBorder="1" applyAlignment="1">
      <alignment vertical="top"/>
    </xf>
    <xf numFmtId="0" fontId="0" fillId="0" borderId="44" xfId="0" applyBorder="1" applyAlignment="1">
      <alignment vertical="top"/>
    </xf>
    <xf numFmtId="0" fontId="0" fillId="0" borderId="24" xfId="0" applyBorder="1" applyAlignment="1">
      <alignment vertical="top"/>
    </xf>
    <xf numFmtId="0" fontId="0" fillId="0" borderId="13" xfId="0" applyBorder="1" applyAlignment="1">
      <alignment vertical="top"/>
    </xf>
    <xf numFmtId="0" fontId="0" fillId="0" borderId="45" xfId="0" applyBorder="1" applyAlignment="1">
      <alignment vertical="top"/>
    </xf>
    <xf numFmtId="0" fontId="0" fillId="0" borderId="37" xfId="0" applyBorder="1" applyAlignment="1">
      <alignment vertical="top"/>
    </xf>
    <xf numFmtId="0" fontId="0" fillId="0" borderId="18" xfId="0" applyBorder="1" applyAlignment="1">
      <alignment vertical="top"/>
    </xf>
    <xf numFmtId="0" fontId="0" fillId="0" borderId="22" xfId="0" applyBorder="1" applyAlignment="1">
      <alignment vertical="top"/>
    </xf>
    <xf numFmtId="0" fontId="0" fillId="0" borderId="13" xfId="0" applyFill="1" applyBorder="1" applyAlignment="1">
      <alignment vertical="top"/>
    </xf>
    <xf numFmtId="0" fontId="0" fillId="0" borderId="0" xfId="0" applyFill="1" applyBorder="1" applyAlignment="1">
      <alignment vertical="top"/>
    </xf>
    <xf numFmtId="0" fontId="0" fillId="0" borderId="45" xfId="0" applyFill="1" applyBorder="1" applyAlignment="1">
      <alignment vertical="top"/>
    </xf>
    <xf numFmtId="0" fontId="78" fillId="0" borderId="0" xfId="0" applyFont="1" applyAlignment="1">
      <alignment/>
    </xf>
    <xf numFmtId="0" fontId="75" fillId="0" borderId="0" xfId="0" applyFont="1" applyAlignment="1">
      <alignment/>
    </xf>
    <xf numFmtId="0" fontId="79" fillId="0" borderId="0" xfId="0" applyFont="1" applyAlignment="1">
      <alignment horizontal="center" vertical="center"/>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2" fontId="69" fillId="0" borderId="23" xfId="0" applyNumberFormat="1" applyFont="1" applyBorder="1" applyAlignment="1">
      <alignment horizontal="center" vertical="center" wrapText="1"/>
    </xf>
    <xf numFmtId="0" fontId="69" fillId="0" borderId="24" xfId="0" applyFont="1" applyBorder="1" applyAlignment="1">
      <alignment horizontal="center" vertical="center" wrapText="1"/>
    </xf>
    <xf numFmtId="0" fontId="84" fillId="0" borderId="14" xfId="0" applyFont="1" applyBorder="1" applyAlignment="1">
      <alignment/>
    </xf>
    <xf numFmtId="0" fontId="84" fillId="0" borderId="16" xfId="0" applyFont="1" applyBorder="1" applyAlignment="1">
      <alignment/>
    </xf>
    <xf numFmtId="0" fontId="84" fillId="0" borderId="17" xfId="0" applyFont="1" applyBorder="1" applyAlignment="1">
      <alignment/>
    </xf>
    <xf numFmtId="0" fontId="69" fillId="0" borderId="11" xfId="0" applyFont="1" applyBorder="1" applyAlignment="1">
      <alignment horizontal="center" vertical="center" wrapText="1"/>
    </xf>
    <xf numFmtId="0" fontId="85" fillId="0" borderId="0" xfId="0" applyFont="1" applyAlignment="1">
      <alignment/>
    </xf>
    <xf numFmtId="0" fontId="86" fillId="0" borderId="0" xfId="0" applyFont="1" applyAlignment="1">
      <alignment/>
    </xf>
    <xf numFmtId="0" fontId="63" fillId="0" borderId="0" xfId="52" applyAlignment="1" applyProtection="1">
      <alignment/>
      <protection/>
    </xf>
    <xf numFmtId="0" fontId="79" fillId="0" borderId="0" xfId="0" applyFont="1" applyAlignment="1">
      <alignment horizontal="center"/>
    </xf>
    <xf numFmtId="0" fontId="0" fillId="0" borderId="44" xfId="0" applyBorder="1" applyAlignment="1">
      <alignment/>
    </xf>
    <xf numFmtId="0" fontId="0" fillId="0" borderId="24" xfId="0" applyBorder="1" applyAlignment="1">
      <alignment/>
    </xf>
    <xf numFmtId="0" fontId="0" fillId="0" borderId="0" xfId="0" applyAlignment="1">
      <alignment/>
    </xf>
    <xf numFmtId="0" fontId="0" fillId="0" borderId="45" xfId="0" applyBorder="1" applyAlignment="1">
      <alignment/>
    </xf>
    <xf numFmtId="0" fontId="0" fillId="0" borderId="18" xfId="0" applyBorder="1" applyAlignment="1">
      <alignment/>
    </xf>
    <xf numFmtId="0" fontId="0" fillId="0" borderId="22" xfId="0" applyBorder="1" applyAlignment="1">
      <alignment/>
    </xf>
    <xf numFmtId="0" fontId="73" fillId="34" borderId="11" xfId="0" applyFont="1" applyFill="1" applyBorder="1" applyAlignment="1">
      <alignment horizontal="center" vertical="center"/>
    </xf>
    <xf numFmtId="0" fontId="73" fillId="35" borderId="11" xfId="0" applyFont="1" applyFill="1" applyBorder="1" applyAlignment="1">
      <alignment horizontal="center" vertical="center" wrapText="1"/>
    </xf>
    <xf numFmtId="0" fontId="74" fillId="36" borderId="10" xfId="0" applyFont="1" applyFill="1" applyBorder="1" applyAlignment="1">
      <alignment/>
    </xf>
    <xf numFmtId="0" fontId="0" fillId="0" borderId="46" xfId="0" applyBorder="1" applyAlignment="1">
      <alignment/>
    </xf>
    <xf numFmtId="0" fontId="0" fillId="0" borderId="12" xfId="0" applyBorder="1" applyAlignment="1">
      <alignment/>
    </xf>
    <xf numFmtId="0" fontId="0" fillId="0" borderId="12" xfId="0" applyBorder="1" applyAlignment="1">
      <alignment horizontal="center"/>
    </xf>
    <xf numFmtId="0" fontId="0" fillId="37" borderId="46" xfId="0" applyFill="1" applyBorder="1" applyAlignment="1">
      <alignment/>
    </xf>
    <xf numFmtId="0" fontId="0" fillId="0" borderId="46" xfId="0" applyBorder="1" applyAlignment="1">
      <alignment horizontal="center"/>
    </xf>
    <xf numFmtId="0" fontId="0" fillId="0" borderId="10" xfId="0" applyBorder="1" applyAlignment="1">
      <alignment/>
    </xf>
    <xf numFmtId="0" fontId="0" fillId="0" borderId="10" xfId="0" applyBorder="1" applyAlignment="1">
      <alignment horizontal="center"/>
    </xf>
    <xf numFmtId="0" fontId="74" fillId="36" borderId="11" xfId="0" applyFont="1" applyFill="1" applyBorder="1" applyAlignment="1">
      <alignment/>
    </xf>
    <xf numFmtId="0" fontId="0" fillId="5" borderId="46" xfId="0" applyFill="1" applyBorder="1" applyAlignment="1">
      <alignment/>
    </xf>
    <xf numFmtId="0" fontId="0" fillId="2" borderId="46" xfId="0" applyFill="1" applyBorder="1" applyAlignment="1">
      <alignment/>
    </xf>
    <xf numFmtId="0" fontId="0" fillId="10" borderId="46" xfId="0" applyFill="1" applyBorder="1" applyAlignment="1">
      <alignment/>
    </xf>
    <xf numFmtId="0" fontId="0" fillId="38" borderId="46" xfId="0" applyFill="1" applyBorder="1" applyAlignment="1">
      <alignment/>
    </xf>
    <xf numFmtId="0" fontId="0" fillId="13" borderId="46" xfId="0" applyFill="1" applyBorder="1" applyAlignment="1">
      <alignment/>
    </xf>
    <xf numFmtId="0" fontId="0" fillId="17" borderId="46" xfId="0" applyFill="1" applyBorder="1" applyAlignment="1">
      <alignment/>
    </xf>
    <xf numFmtId="0" fontId="0" fillId="15" borderId="46" xfId="0" applyFill="1" applyBorder="1" applyAlignment="1">
      <alignment/>
    </xf>
    <xf numFmtId="0" fontId="0" fillId="15" borderId="10" xfId="0" applyFill="1" applyBorder="1" applyAlignment="1">
      <alignment/>
    </xf>
    <xf numFmtId="0" fontId="77" fillId="0" borderId="0" xfId="0" applyFont="1" applyAlignment="1">
      <alignment/>
    </xf>
    <xf numFmtId="0" fontId="87" fillId="0" borderId="0" xfId="0" applyFont="1" applyAlignment="1">
      <alignment/>
    </xf>
    <xf numFmtId="0" fontId="71" fillId="0" borderId="44" xfId="0" applyFont="1" applyBorder="1" applyAlignment="1">
      <alignment/>
    </xf>
    <xf numFmtId="6" fontId="74" fillId="33" borderId="11" xfId="0" applyNumberFormat="1" applyFont="1" applyFill="1" applyBorder="1" applyAlignment="1">
      <alignment horizontal="center" vertical="top"/>
    </xf>
    <xf numFmtId="4" fontId="0" fillId="16" borderId="25" xfId="0" applyNumberFormat="1" applyFont="1" applyFill="1" applyBorder="1" applyAlignment="1">
      <alignment horizontal="center" vertical="center"/>
    </xf>
    <xf numFmtId="4" fontId="0" fillId="16" borderId="26" xfId="0" applyNumberFormat="1" applyFont="1" applyFill="1" applyBorder="1" applyAlignment="1">
      <alignment horizontal="center" vertical="center"/>
    </xf>
    <xf numFmtId="4" fontId="0" fillId="16" borderId="27" xfId="0" applyNumberFormat="1" applyFont="1" applyFill="1" applyBorder="1" applyAlignment="1">
      <alignment horizontal="center" vertical="center"/>
    </xf>
    <xf numFmtId="164" fontId="0" fillId="16" borderId="37" xfId="0" applyNumberFormat="1" applyFont="1" applyFill="1" applyBorder="1" applyAlignment="1">
      <alignment horizontal="center" vertical="center"/>
    </xf>
    <xf numFmtId="4" fontId="0" fillId="16" borderId="39" xfId="0" applyNumberFormat="1" applyFont="1" applyFill="1" applyBorder="1" applyAlignment="1">
      <alignment horizontal="center" vertical="center"/>
    </xf>
    <xf numFmtId="4" fontId="0" fillId="16" borderId="19" xfId="0" applyNumberFormat="1" applyFont="1" applyFill="1" applyBorder="1" applyAlignment="1">
      <alignment horizontal="center" vertical="center"/>
    </xf>
    <xf numFmtId="4" fontId="0" fillId="16" borderId="43" xfId="0" applyNumberFormat="1" applyFont="1" applyFill="1" applyBorder="1" applyAlignment="1">
      <alignment horizontal="center" vertical="center"/>
    </xf>
    <xf numFmtId="164" fontId="0" fillId="16" borderId="14" xfId="0" applyNumberFormat="1" applyFont="1" applyFill="1" applyBorder="1"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xf>
    <xf numFmtId="4" fontId="0" fillId="35" borderId="47" xfId="0" applyNumberFormat="1" applyFont="1" applyFill="1" applyBorder="1" applyAlignment="1">
      <alignment horizontal="center" vertical="center"/>
    </xf>
    <xf numFmtId="0" fontId="88" fillId="0" borderId="0" xfId="0" applyFont="1" applyAlignment="1">
      <alignment/>
    </xf>
    <xf numFmtId="0" fontId="88" fillId="0" borderId="0" xfId="0" applyFont="1" applyFill="1" applyBorder="1" applyAlignment="1">
      <alignment/>
    </xf>
    <xf numFmtId="0" fontId="89" fillId="0" borderId="0" xfId="52" applyFont="1" applyFill="1" applyBorder="1" applyAlignment="1" applyProtection="1">
      <alignment/>
      <protection/>
    </xf>
    <xf numFmtId="0" fontId="90" fillId="0" borderId="0" xfId="0" applyFont="1" applyAlignment="1">
      <alignment/>
    </xf>
    <xf numFmtId="0" fontId="71" fillId="35" borderId="12" xfId="0" applyFont="1" applyFill="1" applyBorder="1" applyAlignment="1">
      <alignment/>
    </xf>
    <xf numFmtId="0" fontId="71" fillId="35" borderId="46" xfId="0" applyFont="1" applyFill="1" applyBorder="1" applyAlignment="1">
      <alignment/>
    </xf>
    <xf numFmtId="0" fontId="71" fillId="35" borderId="10" xfId="0" applyFont="1" applyFill="1" applyBorder="1" applyAlignment="1">
      <alignment/>
    </xf>
    <xf numFmtId="0" fontId="91" fillId="0" borderId="0" xfId="0" applyFont="1" applyAlignment="1">
      <alignment/>
    </xf>
    <xf numFmtId="0" fontId="92" fillId="0" borderId="0" xfId="0" applyFont="1" applyAlignment="1">
      <alignment/>
    </xf>
    <xf numFmtId="0" fontId="0" fillId="0" borderId="0" xfId="0" applyAlignment="1">
      <alignment/>
    </xf>
    <xf numFmtId="4" fontId="0" fillId="33" borderId="21" xfId="0" applyNumberFormat="1" applyFont="1" applyFill="1" applyBorder="1" applyAlignment="1">
      <alignment horizontal="center" vertical="center"/>
    </xf>
    <xf numFmtId="0" fontId="0" fillId="0" borderId="0" xfId="0" applyAlignment="1">
      <alignment/>
    </xf>
    <xf numFmtId="4" fontId="0" fillId="33" borderId="42" xfId="0" applyNumberFormat="1" applyFont="1" applyFill="1" applyBorder="1" applyAlignment="1">
      <alignment horizontal="center" vertical="center"/>
    </xf>
    <xf numFmtId="0" fontId="0" fillId="33" borderId="42" xfId="0" applyFill="1" applyBorder="1" applyAlignment="1">
      <alignment horizontal="center"/>
    </xf>
    <xf numFmtId="4" fontId="0" fillId="33" borderId="40" xfId="0" applyNumberFormat="1" applyFont="1" applyFill="1" applyBorder="1" applyAlignment="1">
      <alignment horizontal="center" vertical="center"/>
    </xf>
    <xf numFmtId="4" fontId="0" fillId="33" borderId="45" xfId="0" applyNumberFormat="1" applyFont="1" applyFill="1" applyBorder="1" applyAlignment="1">
      <alignment horizontal="center" vertical="center"/>
    </xf>
    <xf numFmtId="4" fontId="0" fillId="33" borderId="46" xfId="0" applyNumberFormat="1" applyFont="1" applyFill="1" applyBorder="1" applyAlignment="1">
      <alignment horizontal="center" vertical="center"/>
    </xf>
    <xf numFmtId="0" fontId="0" fillId="33" borderId="46" xfId="0" applyFill="1" applyBorder="1" applyAlignment="1">
      <alignment horizontal="center"/>
    </xf>
    <xf numFmtId="4" fontId="0" fillId="0" borderId="43" xfId="0" applyNumberFormat="1" applyFont="1" applyBorder="1" applyAlignment="1">
      <alignment horizontal="center"/>
    </xf>
    <xf numFmtId="4" fontId="0" fillId="0" borderId="23" xfId="0" applyNumberFormat="1" applyFont="1" applyFill="1" applyBorder="1" applyAlignment="1">
      <alignment horizontal="center" vertical="center"/>
    </xf>
    <xf numFmtId="4" fontId="0" fillId="16" borderId="32" xfId="0" applyNumberFormat="1" applyFont="1" applyFill="1" applyBorder="1" applyAlignment="1">
      <alignment horizontal="center" vertical="center"/>
    </xf>
    <xf numFmtId="4" fontId="0" fillId="35" borderId="48" xfId="0" applyNumberFormat="1" applyFont="1" applyFill="1" applyBorder="1" applyAlignment="1">
      <alignment horizontal="center" vertical="center"/>
    </xf>
    <xf numFmtId="4" fontId="0" fillId="0" borderId="49" xfId="0" applyNumberFormat="1" applyFont="1" applyBorder="1" applyAlignment="1">
      <alignment horizontal="center"/>
    </xf>
    <xf numFmtId="4" fontId="0" fillId="0" borderId="49" xfId="0" applyNumberFormat="1" applyFont="1" applyFill="1" applyBorder="1" applyAlignment="1">
      <alignment horizontal="center" vertical="center"/>
    </xf>
    <xf numFmtId="4" fontId="0" fillId="0" borderId="32" xfId="0" applyNumberFormat="1" applyFont="1" applyFill="1" applyBorder="1" applyAlignment="1">
      <alignment horizontal="center"/>
    </xf>
    <xf numFmtId="4" fontId="0" fillId="33" borderId="50" xfId="0" applyNumberFormat="1" applyFont="1" applyFill="1" applyBorder="1" applyAlignment="1">
      <alignment horizontal="center" vertical="center"/>
    </xf>
    <xf numFmtId="4" fontId="0" fillId="16" borderId="50" xfId="0" applyNumberFormat="1" applyFont="1" applyFill="1" applyBorder="1" applyAlignment="1">
      <alignment horizontal="center" vertical="center"/>
    </xf>
    <xf numFmtId="4" fontId="0" fillId="35" borderId="50" xfId="0" applyNumberFormat="1" applyFont="1" applyFill="1" applyBorder="1" applyAlignment="1">
      <alignment horizontal="center" vertical="center"/>
    </xf>
    <xf numFmtId="4" fontId="0" fillId="0" borderId="50" xfId="0" applyNumberFormat="1" applyFont="1" applyBorder="1" applyAlignment="1">
      <alignment horizontal="center"/>
    </xf>
    <xf numFmtId="4" fontId="0" fillId="0" borderId="50" xfId="0" applyNumberFormat="1" applyFont="1" applyFill="1" applyBorder="1" applyAlignment="1">
      <alignment horizontal="center" vertical="center"/>
    </xf>
    <xf numFmtId="4" fontId="0" fillId="0" borderId="50" xfId="0" applyNumberFormat="1" applyFont="1" applyFill="1" applyBorder="1" applyAlignment="1">
      <alignment horizontal="center"/>
    </xf>
    <xf numFmtId="0" fontId="0" fillId="33" borderId="50" xfId="0" applyFill="1" applyBorder="1" applyAlignment="1">
      <alignment horizontal="center"/>
    </xf>
    <xf numFmtId="4" fontId="0" fillId="33" borderId="51" xfId="0" applyNumberFormat="1" applyFont="1" applyFill="1" applyBorder="1" applyAlignment="1">
      <alignment horizontal="center" vertical="center"/>
    </xf>
    <xf numFmtId="4" fontId="0" fillId="35" borderId="52" xfId="0" applyNumberFormat="1" applyFont="1" applyFill="1" applyBorder="1" applyAlignment="1">
      <alignment horizontal="center" vertical="center"/>
    </xf>
    <xf numFmtId="4" fontId="0" fillId="0" borderId="53" xfId="0" applyNumberFormat="1" applyFont="1" applyBorder="1" applyAlignment="1">
      <alignment horizontal="center"/>
    </xf>
    <xf numFmtId="4" fontId="0" fillId="0" borderId="12" xfId="0" applyNumberFormat="1" applyFont="1" applyFill="1" applyBorder="1" applyAlignment="1">
      <alignment horizontal="center" vertical="center"/>
    </xf>
    <xf numFmtId="4" fontId="0" fillId="0" borderId="52" xfId="0" applyNumberFormat="1" applyFont="1" applyFill="1" applyBorder="1" applyAlignment="1">
      <alignment horizontal="center"/>
    </xf>
    <xf numFmtId="0" fontId="0" fillId="33" borderId="54" xfId="0" applyFill="1" applyBorder="1" applyAlignment="1">
      <alignment horizontal="center"/>
    </xf>
    <xf numFmtId="4" fontId="0" fillId="16" borderId="55" xfId="0" applyNumberFormat="1" applyFont="1" applyFill="1" applyBorder="1" applyAlignment="1">
      <alignment horizontal="center" vertical="center"/>
    </xf>
    <xf numFmtId="0" fontId="93" fillId="0" borderId="0" xfId="0" applyFont="1" applyAlignment="1">
      <alignment/>
    </xf>
    <xf numFmtId="0" fontId="69" fillId="0" borderId="14" xfId="0" applyFont="1" applyFill="1" applyBorder="1" applyAlignment="1">
      <alignment horizontal="center" wrapText="1"/>
    </xf>
    <xf numFmtId="0" fontId="73" fillId="0" borderId="14" xfId="0" applyFont="1" applyBorder="1" applyAlignment="1">
      <alignment/>
    </xf>
    <xf numFmtId="0" fontId="0" fillId="0" borderId="12" xfId="0" applyFont="1" applyBorder="1" applyAlignment="1">
      <alignment/>
    </xf>
    <xf numFmtId="0" fontId="0" fillId="0" borderId="0" xfId="0" applyAlignment="1">
      <alignment/>
    </xf>
    <xf numFmtId="0" fontId="75" fillId="0" borderId="0" xfId="0" applyFont="1" applyBorder="1" applyAlignment="1">
      <alignment wrapText="1"/>
    </xf>
    <xf numFmtId="0" fontId="0" fillId="0" borderId="0" xfId="0" applyFill="1" applyBorder="1" applyAlignment="1">
      <alignment wrapText="1"/>
    </xf>
    <xf numFmtId="0" fontId="0" fillId="0" borderId="0" xfId="0" applyAlignment="1">
      <alignment/>
    </xf>
    <xf numFmtId="0" fontId="0" fillId="0" borderId="0" xfId="0" applyAlignment="1">
      <alignment/>
    </xf>
    <xf numFmtId="0" fontId="75" fillId="0" borderId="0" xfId="0" applyFont="1" applyFill="1" applyBorder="1" applyAlignment="1">
      <alignment horizontal="center" wrapText="1"/>
    </xf>
    <xf numFmtId="0" fontId="75" fillId="0" borderId="0" xfId="0" applyFont="1" applyFill="1" applyBorder="1" applyAlignment="1">
      <alignment horizontal="center"/>
    </xf>
    <xf numFmtId="0" fontId="94" fillId="0" borderId="0" xfId="0" applyFont="1" applyAlignment="1">
      <alignment/>
    </xf>
    <xf numFmtId="0" fontId="76" fillId="0" borderId="0" xfId="0" applyFont="1" applyAlignment="1">
      <alignment/>
    </xf>
    <xf numFmtId="0" fontId="0" fillId="33" borderId="23" xfId="0" applyFill="1" applyBorder="1" applyAlignment="1">
      <alignment/>
    </xf>
    <xf numFmtId="0" fontId="0" fillId="33" borderId="44" xfId="0" applyFill="1" applyBorder="1" applyAlignment="1">
      <alignment/>
    </xf>
    <xf numFmtId="0" fontId="0" fillId="33" borderId="24" xfId="0" applyFill="1" applyBorder="1" applyAlignment="1">
      <alignment/>
    </xf>
    <xf numFmtId="0" fontId="0" fillId="33" borderId="14"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3" fillId="33" borderId="14" xfId="52" applyFill="1" applyBorder="1" applyAlignment="1" applyProtection="1">
      <alignment/>
      <protection/>
    </xf>
    <xf numFmtId="0" fontId="0" fillId="33" borderId="14" xfId="0" applyNumberFormat="1" applyFill="1" applyBorder="1" applyAlignment="1">
      <alignment horizontal="left"/>
    </xf>
    <xf numFmtId="0" fontId="0" fillId="33" borderId="16" xfId="0" applyNumberFormat="1" applyFill="1" applyBorder="1" applyAlignment="1">
      <alignment horizontal="left"/>
    </xf>
    <xf numFmtId="0" fontId="0" fillId="33" borderId="17" xfId="0" applyNumberFormat="1" applyFill="1" applyBorder="1" applyAlignment="1">
      <alignment horizontal="left"/>
    </xf>
    <xf numFmtId="0" fontId="69" fillId="0" borderId="14" xfId="0" applyFont="1"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33" borderId="23" xfId="0" applyNumberFormat="1" applyFill="1" applyBorder="1" applyAlignment="1">
      <alignment vertical="top" wrapText="1"/>
    </xf>
    <xf numFmtId="0" fontId="0" fillId="0" borderId="44" xfId="0"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45" xfId="0" applyBorder="1" applyAlignment="1">
      <alignment vertical="top" wrapText="1"/>
    </xf>
    <xf numFmtId="0" fontId="0" fillId="0" borderId="37" xfId="0" applyBorder="1" applyAlignment="1">
      <alignment vertical="top" wrapText="1"/>
    </xf>
    <xf numFmtId="0" fontId="0" fillId="0" borderId="18" xfId="0" applyBorder="1" applyAlignment="1">
      <alignment vertical="top" wrapText="1"/>
    </xf>
    <xf numFmtId="0" fontId="0" fillId="0" borderId="22" xfId="0" applyBorder="1" applyAlignment="1">
      <alignment vertical="top" wrapText="1"/>
    </xf>
    <xf numFmtId="0" fontId="73" fillId="0" borderId="14" xfId="0" applyFont="1" applyBorder="1" applyAlignment="1">
      <alignment horizontal="center" wrapText="1"/>
    </xf>
    <xf numFmtId="0" fontId="73" fillId="0" borderId="16" xfId="0" applyFont="1" applyBorder="1" applyAlignment="1">
      <alignment horizontal="center" wrapText="1"/>
    </xf>
    <xf numFmtId="0" fontId="73" fillId="0" borderId="17" xfId="0" applyFont="1" applyBorder="1" applyAlignment="1">
      <alignment horizontal="center" wrapText="1"/>
    </xf>
    <xf numFmtId="0" fontId="75" fillId="0" borderId="14" xfId="0" applyFont="1" applyBorder="1" applyAlignment="1">
      <alignment horizontal="center" wrapText="1"/>
    </xf>
    <xf numFmtId="0" fontId="75" fillId="0" borderId="16" xfId="0" applyFont="1" applyBorder="1" applyAlignment="1">
      <alignment horizontal="center" wrapText="1"/>
    </xf>
    <xf numFmtId="0" fontId="75" fillId="0" borderId="17" xfId="0" applyFont="1" applyBorder="1" applyAlignment="1">
      <alignment horizontal="center" wrapText="1"/>
    </xf>
    <xf numFmtId="0" fontId="95" fillId="0" borderId="0" xfId="0" applyFont="1" applyAlignment="1">
      <alignment horizontal="center" wrapText="1"/>
    </xf>
    <xf numFmtId="0" fontId="69" fillId="33" borderId="14" xfId="0" applyFont="1" applyFill="1" applyBorder="1" applyAlignment="1">
      <alignment horizontal="center" vertical="center" wrapText="1"/>
    </xf>
    <xf numFmtId="0" fontId="0" fillId="33" borderId="16" xfId="0" applyFill="1" applyBorder="1" applyAlignment="1">
      <alignment wrapText="1"/>
    </xf>
    <xf numFmtId="0" fontId="0" fillId="33" borderId="17" xfId="0" applyFill="1" applyBorder="1" applyAlignment="1">
      <alignment wrapText="1"/>
    </xf>
    <xf numFmtId="0" fontId="73" fillId="0" borderId="14" xfId="0" applyFont="1" applyBorder="1" applyAlignment="1">
      <alignment/>
    </xf>
    <xf numFmtId="0" fontId="73" fillId="0" borderId="17" xfId="0" applyFont="1" applyBorder="1" applyAlignment="1">
      <alignment/>
    </xf>
    <xf numFmtId="0" fontId="71" fillId="33" borderId="14"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71" fillId="0" borderId="14" xfId="0" applyFont="1" applyBorder="1" applyAlignment="1">
      <alignment wrapText="1" shrinkToFit="1"/>
    </xf>
    <xf numFmtId="0" fontId="0" fillId="0" borderId="17" xfId="0" applyBorder="1" applyAlignment="1">
      <alignment wrapText="1" shrinkToFit="1"/>
    </xf>
    <xf numFmtId="14" fontId="0" fillId="33" borderId="37" xfId="0" applyNumberFormat="1" applyFill="1" applyBorder="1" applyAlignment="1">
      <alignment horizontal="left" wrapText="1"/>
    </xf>
    <xf numFmtId="0" fontId="0" fillId="33" borderId="18" xfId="0" applyFill="1" applyBorder="1" applyAlignment="1">
      <alignment horizontal="left" wrapText="1"/>
    </xf>
    <xf numFmtId="0" fontId="0" fillId="33" borderId="22" xfId="0" applyFill="1" applyBorder="1" applyAlignment="1">
      <alignment horizontal="left" wrapText="1"/>
    </xf>
    <xf numFmtId="0" fontId="71" fillId="0" borderId="18" xfId="0" applyFont="1" applyBorder="1" applyAlignment="1">
      <alignment horizontal="center" wrapText="1"/>
    </xf>
    <xf numFmtId="0" fontId="75" fillId="33" borderId="30" xfId="0" applyFont="1" applyFill="1" applyBorder="1" applyAlignment="1">
      <alignment wrapText="1"/>
    </xf>
    <xf numFmtId="0" fontId="75" fillId="33" borderId="56" xfId="0" applyFont="1" applyFill="1" applyBorder="1" applyAlignment="1">
      <alignment wrapText="1"/>
    </xf>
    <xf numFmtId="0" fontId="75" fillId="33" borderId="57" xfId="0" applyFont="1" applyFill="1" applyBorder="1" applyAlignment="1">
      <alignment wrapText="1"/>
    </xf>
    <xf numFmtId="0" fontId="74" fillId="0" borderId="14" xfId="0" applyFont="1" applyBorder="1" applyAlignment="1">
      <alignment horizontal="center" vertical="center" wrapText="1"/>
    </xf>
    <xf numFmtId="0" fontId="74" fillId="0" borderId="16" xfId="0" applyFont="1" applyBorder="1" applyAlignment="1">
      <alignment horizontal="center" vertical="center" wrapText="1"/>
    </xf>
    <xf numFmtId="0" fontId="75" fillId="33" borderId="33" xfId="0" applyFont="1" applyFill="1" applyBorder="1" applyAlignment="1">
      <alignment wrapText="1"/>
    </xf>
    <xf numFmtId="0" fontId="75" fillId="33" borderId="50" xfId="0" applyFont="1" applyFill="1" applyBorder="1" applyAlignment="1">
      <alignment wrapText="1"/>
    </xf>
    <xf numFmtId="0" fontId="75" fillId="33" borderId="58" xfId="0" applyFont="1" applyFill="1" applyBorder="1" applyAlignment="1">
      <alignment wrapText="1"/>
    </xf>
    <xf numFmtId="0" fontId="96" fillId="35" borderId="33" xfId="0" applyFont="1" applyFill="1" applyBorder="1" applyAlignment="1" applyProtection="1">
      <alignment wrapText="1"/>
      <protection/>
    </xf>
    <xf numFmtId="0" fontId="75" fillId="35" borderId="50" xfId="0" applyFont="1" applyFill="1" applyBorder="1" applyAlignment="1" applyProtection="1">
      <alignment wrapText="1"/>
      <protection/>
    </xf>
    <xf numFmtId="0" fontId="75" fillId="35" borderId="58" xfId="0" applyFont="1" applyFill="1" applyBorder="1" applyAlignment="1" applyProtection="1">
      <alignment wrapText="1"/>
      <protection/>
    </xf>
    <xf numFmtId="0" fontId="74" fillId="0" borderId="28" xfId="0" applyFont="1" applyBorder="1" applyAlignment="1">
      <alignment wrapText="1"/>
    </xf>
    <xf numFmtId="0" fontId="74" fillId="0" borderId="59" xfId="0" applyFont="1" applyBorder="1" applyAlignment="1">
      <alignment wrapText="1"/>
    </xf>
    <xf numFmtId="0" fontId="74" fillId="0" borderId="60" xfId="0" applyFont="1" applyBorder="1" applyAlignment="1">
      <alignment wrapText="1"/>
    </xf>
    <xf numFmtId="14" fontId="0" fillId="33" borderId="14" xfId="0" applyNumberFormat="1" applyFill="1" applyBorder="1" applyAlignment="1">
      <alignment horizontal="left" wrapText="1"/>
    </xf>
    <xf numFmtId="0" fontId="0" fillId="33" borderId="16" xfId="0" applyFill="1" applyBorder="1" applyAlignment="1">
      <alignment horizontal="left" wrapText="1"/>
    </xf>
    <xf numFmtId="0" fontId="0" fillId="33" borderId="17" xfId="0" applyFill="1" applyBorder="1" applyAlignment="1">
      <alignment horizontal="left" wrapText="1"/>
    </xf>
    <xf numFmtId="0" fontId="69" fillId="0" borderId="14" xfId="0" applyFont="1" applyBorder="1" applyAlignment="1">
      <alignment horizontal="left"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2" fontId="73" fillId="35" borderId="14" xfId="0" applyNumberFormat="1" applyFont="1" applyFill="1" applyBorder="1" applyAlignment="1">
      <alignment horizontal="center" wrapText="1"/>
    </xf>
    <xf numFmtId="0" fontId="71" fillId="35" borderId="16" xfId="0" applyFont="1" applyFill="1" applyBorder="1" applyAlignment="1">
      <alignment horizontal="center" wrapText="1"/>
    </xf>
    <xf numFmtId="0" fontId="71" fillId="35" borderId="17" xfId="0" applyFont="1" applyFill="1" applyBorder="1" applyAlignment="1">
      <alignment horizontal="center" wrapText="1"/>
    </xf>
    <xf numFmtId="0" fontId="74" fillId="0" borderId="17" xfId="0" applyFont="1" applyBorder="1" applyAlignment="1">
      <alignment horizontal="center" vertical="center" wrapText="1"/>
    </xf>
    <xf numFmtId="0" fontId="75" fillId="33" borderId="30" xfId="0" applyFont="1" applyFill="1" applyBorder="1" applyAlignment="1" applyProtection="1">
      <alignment wrapText="1"/>
      <protection/>
    </xf>
    <xf numFmtId="0" fontId="75" fillId="33" borderId="56" xfId="0" applyFont="1" applyFill="1" applyBorder="1" applyAlignment="1" applyProtection="1">
      <alignment wrapText="1"/>
      <protection/>
    </xf>
    <xf numFmtId="0" fontId="75" fillId="33" borderId="31" xfId="0" applyFont="1" applyFill="1" applyBorder="1" applyAlignment="1" applyProtection="1">
      <alignment wrapText="1"/>
      <protection/>
    </xf>
    <xf numFmtId="0" fontId="69" fillId="0" borderId="17" xfId="0" applyFont="1" applyFill="1" applyBorder="1" applyAlignment="1">
      <alignment horizontal="center" wrapText="1"/>
    </xf>
    <xf numFmtId="0" fontId="69" fillId="0" borderId="16" xfId="0" applyFont="1" applyBorder="1" applyAlignment="1">
      <alignment horizontal="center" wrapText="1"/>
    </xf>
    <xf numFmtId="0" fontId="74" fillId="0" borderId="14" xfId="0" applyFont="1" applyBorder="1" applyAlignment="1">
      <alignment wrapText="1"/>
    </xf>
    <xf numFmtId="0" fontId="74" fillId="0" borderId="16" xfId="0" applyFont="1" applyBorder="1" applyAlignment="1">
      <alignment wrapText="1"/>
    </xf>
    <xf numFmtId="0" fontId="74" fillId="0" borderId="17" xfId="0" applyFont="1" applyBorder="1" applyAlignment="1">
      <alignment wrapText="1"/>
    </xf>
    <xf numFmtId="0" fontId="75" fillId="33" borderId="14" xfId="0" applyFont="1" applyFill="1" applyBorder="1" applyAlignment="1">
      <alignment horizontal="center" wrapText="1"/>
    </xf>
    <xf numFmtId="0" fontId="0" fillId="33" borderId="14" xfId="0" applyFill="1" applyBorder="1" applyAlignment="1">
      <alignment wrapText="1"/>
    </xf>
    <xf numFmtId="0" fontId="0" fillId="0" borderId="16" xfId="0" applyBorder="1" applyAlignment="1">
      <alignment wrapText="1"/>
    </xf>
    <xf numFmtId="0" fontId="0" fillId="0" borderId="17" xfId="0" applyBorder="1" applyAlignment="1">
      <alignment wrapText="1"/>
    </xf>
    <xf numFmtId="0" fontId="69" fillId="35" borderId="14" xfId="0" applyFont="1" applyFill="1" applyBorder="1" applyAlignment="1">
      <alignment horizontal="center" wrapText="1"/>
    </xf>
    <xf numFmtId="0" fontId="0" fillId="35" borderId="17" xfId="0" applyFill="1" applyBorder="1" applyAlignment="1">
      <alignment horizontal="center" wrapText="1"/>
    </xf>
    <xf numFmtId="0" fontId="96" fillId="35" borderId="30" xfId="0" applyFont="1" applyFill="1" applyBorder="1" applyAlignment="1" applyProtection="1">
      <alignment wrapText="1"/>
      <protection/>
    </xf>
    <xf numFmtId="0" fontId="96" fillId="35" borderId="56" xfId="0" applyFont="1" applyFill="1" applyBorder="1" applyAlignment="1" applyProtection="1">
      <alignment wrapText="1"/>
      <protection/>
    </xf>
    <xf numFmtId="0" fontId="96" fillId="35" borderId="31" xfId="0" applyFont="1" applyFill="1" applyBorder="1" applyAlignment="1" applyProtection="1">
      <alignment wrapText="1"/>
      <protection/>
    </xf>
    <xf numFmtId="0" fontId="74" fillId="0" borderId="61" xfId="0" applyFont="1" applyBorder="1" applyAlignment="1">
      <alignment wrapText="1"/>
    </xf>
    <xf numFmtId="0" fontId="74" fillId="0" borderId="62" xfId="0" applyFont="1" applyBorder="1" applyAlignment="1">
      <alignment wrapText="1"/>
    </xf>
    <xf numFmtId="0" fontId="74" fillId="0" borderId="63" xfId="0" applyFont="1" applyBorder="1" applyAlignment="1">
      <alignment wrapText="1"/>
    </xf>
    <xf numFmtId="0" fontId="75" fillId="33" borderId="19" xfId="0" applyFont="1" applyFill="1" applyBorder="1" applyAlignment="1" applyProtection="1">
      <alignment wrapText="1"/>
      <protection/>
    </xf>
    <xf numFmtId="0" fontId="75" fillId="33" borderId="20" xfId="0" applyFont="1" applyFill="1" applyBorder="1" applyAlignment="1" applyProtection="1">
      <alignment wrapText="1"/>
      <protection/>
    </xf>
    <xf numFmtId="0" fontId="75" fillId="33" borderId="21" xfId="0" applyFont="1" applyFill="1" applyBorder="1" applyAlignment="1" applyProtection="1">
      <alignment wrapText="1"/>
      <protection/>
    </xf>
    <xf numFmtId="0" fontId="75" fillId="33" borderId="39" xfId="0" applyFont="1" applyFill="1" applyBorder="1" applyAlignment="1" applyProtection="1">
      <alignment wrapText="1"/>
      <protection/>
    </xf>
    <xf numFmtId="0" fontId="75" fillId="33" borderId="64" xfId="0" applyFont="1" applyFill="1" applyBorder="1" applyAlignment="1" applyProtection="1">
      <alignment wrapText="1"/>
      <protection/>
    </xf>
    <xf numFmtId="0" fontId="75" fillId="33" borderId="38" xfId="0" applyFont="1" applyFill="1" applyBorder="1" applyAlignment="1" applyProtection="1">
      <alignment wrapText="1"/>
      <protection/>
    </xf>
    <xf numFmtId="164" fontId="74" fillId="34" borderId="14" xfId="0" applyNumberFormat="1" applyFont="1" applyFill="1" applyBorder="1" applyAlignment="1">
      <alignment horizontal="center" wrapText="1"/>
    </xf>
    <xf numFmtId="164" fontId="74" fillId="34" borderId="17" xfId="0" applyNumberFormat="1" applyFont="1" applyFill="1" applyBorder="1" applyAlignment="1">
      <alignment horizontal="center" wrapText="1"/>
    </xf>
    <xf numFmtId="164" fontId="74" fillId="34" borderId="37" xfId="0" applyNumberFormat="1" applyFont="1" applyFill="1" applyBorder="1" applyAlignment="1">
      <alignment horizontal="center" wrapText="1"/>
    </xf>
    <xf numFmtId="0" fontId="74" fillId="34" borderId="18" xfId="0" applyFont="1" applyFill="1" applyBorder="1" applyAlignment="1">
      <alignment horizontal="center" wrapText="1"/>
    </xf>
    <xf numFmtId="0" fontId="0" fillId="0" borderId="0" xfId="0" applyFill="1" applyBorder="1" applyAlignment="1">
      <alignment wrapText="1"/>
    </xf>
    <xf numFmtId="0" fontId="72" fillId="33" borderId="23"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24" xfId="0" applyFill="1" applyBorder="1" applyAlignment="1">
      <alignment horizontal="left" vertical="top" wrapText="1"/>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0" fontId="0" fillId="33" borderId="45" xfId="0" applyFill="1" applyBorder="1" applyAlignment="1">
      <alignment horizontal="left" vertical="top" wrapText="1"/>
    </xf>
    <xf numFmtId="0" fontId="0" fillId="33" borderId="37" xfId="0" applyFill="1" applyBorder="1" applyAlignment="1">
      <alignment horizontal="left" vertical="top" wrapText="1"/>
    </xf>
    <xf numFmtId="0" fontId="0" fillId="33" borderId="18" xfId="0" applyFill="1" applyBorder="1" applyAlignment="1">
      <alignment horizontal="left" vertical="top" wrapText="1"/>
    </xf>
    <xf numFmtId="0" fontId="0" fillId="33" borderId="22" xfId="0" applyFill="1" applyBorder="1" applyAlignment="1">
      <alignment horizontal="left" vertical="top" wrapText="1"/>
    </xf>
    <xf numFmtId="0" fontId="74" fillId="0" borderId="41" xfId="0" applyFont="1" applyBorder="1" applyAlignment="1">
      <alignment wrapText="1"/>
    </xf>
    <xf numFmtId="0" fontId="74" fillId="0" borderId="65" xfId="0" applyFont="1" applyBorder="1" applyAlignment="1">
      <alignment wrapText="1"/>
    </xf>
    <xf numFmtId="0" fontId="74" fillId="0" borderId="47" xfId="0" applyFont="1" applyBorder="1" applyAlignment="1">
      <alignment wrapText="1"/>
    </xf>
    <xf numFmtId="0" fontId="69" fillId="0" borderId="14" xfId="0" applyFont="1" applyBorder="1" applyAlignment="1">
      <alignment horizontal="center" wrapText="1"/>
    </xf>
    <xf numFmtId="0" fontId="69" fillId="0" borderId="17" xfId="0" applyFont="1" applyBorder="1" applyAlignment="1">
      <alignment horizontal="center" wrapText="1"/>
    </xf>
    <xf numFmtId="0" fontId="69" fillId="0" borderId="0" xfId="0" applyFont="1" applyFill="1" applyBorder="1" applyAlignment="1">
      <alignment horizontal="center" vertical="center" wrapText="1"/>
    </xf>
    <xf numFmtId="0" fontId="0" fillId="33" borderId="28" xfId="0" applyFill="1" applyBorder="1" applyAlignment="1">
      <alignment horizontal="center"/>
    </xf>
    <xf numFmtId="0" fontId="0" fillId="33" borderId="59" xfId="0" applyFill="1" applyBorder="1" applyAlignment="1">
      <alignment horizontal="center"/>
    </xf>
    <xf numFmtId="0" fontId="0" fillId="33" borderId="14"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49" fontId="0" fillId="33" borderId="14" xfId="0" applyNumberFormat="1" applyFill="1" applyBorder="1" applyAlignment="1">
      <alignment horizontal="left"/>
    </xf>
    <xf numFmtId="49" fontId="0" fillId="33" borderId="16" xfId="0" applyNumberFormat="1" applyFill="1" applyBorder="1" applyAlignment="1">
      <alignment horizontal="left"/>
    </xf>
    <xf numFmtId="49" fontId="0" fillId="33" borderId="17" xfId="0" applyNumberFormat="1" applyFill="1" applyBorder="1" applyAlignment="1">
      <alignment horizontal="left"/>
    </xf>
    <xf numFmtId="0" fontId="75" fillId="0" borderId="0" xfId="0" applyFont="1" applyBorder="1" applyAlignment="1">
      <alignment wrapText="1"/>
    </xf>
    <xf numFmtId="0" fontId="75" fillId="0" borderId="0" xfId="0" applyFont="1" applyAlignment="1">
      <alignment wrapText="1"/>
    </xf>
    <xf numFmtId="0" fontId="71" fillId="0" borderId="14" xfId="0" applyFont="1" applyBorder="1" applyAlignment="1">
      <alignment/>
    </xf>
    <xf numFmtId="0" fontId="71" fillId="33" borderId="16" xfId="0" applyFont="1" applyFill="1" applyBorder="1" applyAlignment="1">
      <alignment/>
    </xf>
    <xf numFmtId="0" fontId="75" fillId="33" borderId="19" xfId="0" applyFont="1" applyFill="1" applyBorder="1" applyAlignment="1">
      <alignment wrapText="1"/>
    </xf>
    <xf numFmtId="0" fontId="75" fillId="33" borderId="20" xfId="0" applyFont="1" applyFill="1" applyBorder="1" applyAlignment="1">
      <alignment wrapText="1"/>
    </xf>
    <xf numFmtId="0" fontId="75" fillId="33" borderId="21" xfId="0" applyFont="1" applyFill="1" applyBorder="1" applyAlignment="1">
      <alignment wrapText="1"/>
    </xf>
    <xf numFmtId="0" fontId="75" fillId="35" borderId="56" xfId="0" applyFont="1" applyFill="1" applyBorder="1" applyAlignment="1" applyProtection="1">
      <alignment wrapText="1"/>
      <protection/>
    </xf>
    <xf numFmtId="0" fontId="75" fillId="33" borderId="39" xfId="0" applyFont="1" applyFill="1" applyBorder="1" applyAlignment="1">
      <alignment wrapText="1"/>
    </xf>
    <xf numFmtId="0" fontId="75" fillId="33" borderId="64" xfId="0" applyFont="1" applyFill="1" applyBorder="1" applyAlignment="1">
      <alignment wrapText="1"/>
    </xf>
    <xf numFmtId="0" fontId="75" fillId="33" borderId="38" xfId="0" applyFont="1" applyFill="1" applyBorder="1" applyAlignment="1">
      <alignment wrapText="1"/>
    </xf>
    <xf numFmtId="0" fontId="75" fillId="33" borderId="41" xfId="0" applyFont="1" applyFill="1" applyBorder="1" applyAlignment="1">
      <alignment wrapText="1"/>
    </xf>
    <xf numFmtId="0" fontId="75" fillId="33" borderId="65" xfId="0" applyFont="1" applyFill="1" applyBorder="1" applyAlignment="1">
      <alignment wrapText="1"/>
    </xf>
    <xf numFmtId="0" fontId="75" fillId="33" borderId="47" xfId="0" applyFont="1" applyFill="1" applyBorder="1" applyAlignment="1">
      <alignment wrapText="1"/>
    </xf>
    <xf numFmtId="0" fontId="69" fillId="0" borderId="14" xfId="0" applyFont="1" applyBorder="1" applyAlignment="1">
      <alignment vertical="center" wrapText="1"/>
    </xf>
    <xf numFmtId="0" fontId="74" fillId="0" borderId="17" xfId="0" applyFont="1" applyBorder="1" applyAlignment="1">
      <alignment vertical="center" wrapText="1"/>
    </xf>
    <xf numFmtId="0" fontId="71" fillId="33" borderId="14" xfId="0" applyFont="1" applyFill="1" applyBorder="1" applyAlignment="1">
      <alignment horizontal="left"/>
    </xf>
    <xf numFmtId="0" fontId="0" fillId="33" borderId="16" xfId="0" applyFont="1" applyFill="1" applyBorder="1" applyAlignment="1">
      <alignment horizontal="left"/>
    </xf>
    <xf numFmtId="0" fontId="0" fillId="33" borderId="17" xfId="0" applyFont="1" applyFill="1" applyBorder="1" applyAlignment="1">
      <alignment horizontal="left"/>
    </xf>
    <xf numFmtId="0" fontId="73" fillId="0" borderId="14" xfId="0" applyFont="1" applyBorder="1" applyAlignment="1">
      <alignment wrapText="1" shrinkToFit="1"/>
    </xf>
    <xf numFmtId="0" fontId="69" fillId="0" borderId="17" xfId="0" applyFont="1" applyBorder="1" applyAlignment="1">
      <alignment wrapText="1" shrinkToFit="1"/>
    </xf>
    <xf numFmtId="0" fontId="97" fillId="0" borderId="0" xfId="0" applyFont="1" applyAlignment="1">
      <alignment/>
    </xf>
    <xf numFmtId="0" fontId="63" fillId="33" borderId="14" xfId="52" applyFill="1" applyBorder="1" applyAlignment="1" applyProtection="1">
      <alignment horizontal="left"/>
      <protection/>
    </xf>
    <xf numFmtId="0" fontId="75" fillId="16" borderId="14" xfId="0" applyFont="1" applyFill="1" applyBorder="1" applyAlignment="1">
      <alignment horizontal="center" wrapText="1"/>
    </xf>
    <xf numFmtId="0" fontId="75" fillId="16" borderId="17" xfId="0" applyFont="1" applyFill="1" applyBorder="1" applyAlignment="1">
      <alignment horizontal="center" wrapText="1"/>
    </xf>
    <xf numFmtId="0" fontId="75" fillId="33" borderId="50" xfId="0" applyFont="1" applyFill="1" applyBorder="1" applyAlignment="1" applyProtection="1">
      <alignment wrapText="1"/>
      <protection/>
    </xf>
    <xf numFmtId="0" fontId="75" fillId="33" borderId="66" xfId="0" applyFont="1" applyFill="1" applyBorder="1" applyAlignment="1" applyProtection="1">
      <alignment wrapText="1"/>
      <protection/>
    </xf>
    <xf numFmtId="0" fontId="75" fillId="33" borderId="67" xfId="0" applyFont="1" applyFill="1" applyBorder="1" applyAlignment="1" applyProtection="1">
      <alignment wrapText="1"/>
      <protection/>
    </xf>
    <xf numFmtId="0" fontId="75" fillId="33" borderId="68" xfId="0" applyFont="1" applyFill="1" applyBorder="1" applyAlignment="1" applyProtection="1">
      <alignment wrapText="1"/>
      <protection/>
    </xf>
    <xf numFmtId="0" fontId="75" fillId="33" borderId="54" xfId="0" applyFont="1" applyFill="1" applyBorder="1" applyAlignment="1" applyProtection="1">
      <alignment wrapText="1"/>
      <protection/>
    </xf>
    <xf numFmtId="0" fontId="75" fillId="33" borderId="53" xfId="0" applyFont="1" applyFill="1" applyBorder="1" applyAlignment="1" applyProtection="1">
      <alignment wrapText="1"/>
      <protection/>
    </xf>
    <xf numFmtId="0" fontId="0" fillId="0" borderId="44" xfId="0" applyBorder="1" applyAlignment="1">
      <alignment/>
    </xf>
    <xf numFmtId="0" fontId="0" fillId="0" borderId="24" xfId="0" applyBorder="1" applyAlignment="1">
      <alignment/>
    </xf>
    <xf numFmtId="0" fontId="0" fillId="0" borderId="13" xfId="0" applyBorder="1" applyAlignment="1">
      <alignment/>
    </xf>
    <xf numFmtId="0" fontId="0" fillId="0" borderId="0" xfId="0" applyAlignment="1">
      <alignment/>
    </xf>
    <xf numFmtId="0" fontId="0" fillId="0" borderId="45" xfId="0" applyBorder="1" applyAlignment="1">
      <alignment/>
    </xf>
    <xf numFmtId="0" fontId="0" fillId="0" borderId="37" xfId="0" applyBorder="1" applyAlignment="1">
      <alignment/>
    </xf>
    <xf numFmtId="0" fontId="0" fillId="0" borderId="18" xfId="0" applyBorder="1" applyAlignment="1">
      <alignment/>
    </xf>
    <xf numFmtId="0" fontId="0" fillId="0" borderId="22" xfId="0" applyBorder="1" applyAlignment="1">
      <alignment/>
    </xf>
    <xf numFmtId="0" fontId="96" fillId="35" borderId="61" xfId="0" applyFont="1" applyFill="1" applyBorder="1" applyAlignment="1" applyProtection="1">
      <alignment wrapText="1"/>
      <protection/>
    </xf>
    <xf numFmtId="0" fontId="96" fillId="35" borderId="62" xfId="0" applyFont="1" applyFill="1" applyBorder="1" applyAlignment="1" applyProtection="1">
      <alignment wrapText="1"/>
      <protection/>
    </xf>
    <xf numFmtId="0" fontId="96" fillId="35" borderId="63" xfId="0" applyFont="1" applyFill="1" applyBorder="1" applyAlignment="1" applyProtection="1">
      <alignment wrapText="1"/>
      <protection/>
    </xf>
    <xf numFmtId="0" fontId="72" fillId="0" borderId="13" xfId="0" applyFont="1" applyBorder="1" applyAlignment="1">
      <alignment wrapText="1"/>
    </xf>
    <xf numFmtId="0" fontId="72" fillId="0" borderId="0" xfId="0" applyFont="1" applyBorder="1" applyAlignment="1">
      <alignment wrapText="1"/>
    </xf>
    <xf numFmtId="0" fontId="72" fillId="0" borderId="45" xfId="0" applyFont="1" applyBorder="1" applyAlignment="1">
      <alignment wrapText="1"/>
    </xf>
    <xf numFmtId="0" fontId="72" fillId="0" borderId="37" xfId="0" applyFont="1" applyBorder="1" applyAlignment="1">
      <alignment wrapText="1"/>
    </xf>
    <xf numFmtId="0" fontId="72" fillId="0" borderId="18" xfId="0" applyFont="1" applyBorder="1" applyAlignment="1">
      <alignment wrapText="1"/>
    </xf>
    <xf numFmtId="0" fontId="72" fillId="0" borderId="22" xfId="0" applyFont="1" applyBorder="1" applyAlignment="1">
      <alignment wrapText="1"/>
    </xf>
    <xf numFmtId="0" fontId="69" fillId="12" borderId="14" xfId="0" applyFont="1" applyFill="1" applyBorder="1" applyAlignment="1">
      <alignment horizontal="center" wrapText="1"/>
    </xf>
    <xf numFmtId="0" fontId="69" fillId="12" borderId="16" xfId="0" applyFont="1" applyFill="1" applyBorder="1" applyAlignment="1">
      <alignment horizontal="center" wrapText="1"/>
    </xf>
    <xf numFmtId="0" fontId="69" fillId="12" borderId="17" xfId="0" applyFont="1" applyFill="1" applyBorder="1" applyAlignment="1">
      <alignment horizontal="center" wrapText="1"/>
    </xf>
    <xf numFmtId="0" fontId="72" fillId="0" borderId="23" xfId="0" applyFont="1" applyBorder="1" applyAlignment="1">
      <alignment wrapText="1"/>
    </xf>
    <xf numFmtId="0" fontId="72" fillId="0" borderId="44" xfId="0" applyFont="1" applyBorder="1" applyAlignment="1">
      <alignment wrapText="1"/>
    </xf>
    <xf numFmtId="0" fontId="72" fillId="0" borderId="24" xfId="0" applyFont="1" applyBorder="1" applyAlignment="1">
      <alignment wrapText="1"/>
    </xf>
    <xf numFmtId="0" fontId="98" fillId="13" borderId="14" xfId="0" applyFont="1" applyFill="1" applyBorder="1" applyAlignment="1">
      <alignment horizontal="center" vertical="center" wrapText="1"/>
    </xf>
    <xf numFmtId="0" fontId="98" fillId="13" borderId="16" xfId="0" applyFont="1" applyFill="1" applyBorder="1" applyAlignment="1">
      <alignment horizontal="center" vertical="center" wrapText="1"/>
    </xf>
    <xf numFmtId="0" fontId="98" fillId="13" borderId="17" xfId="0" applyFont="1" applyFill="1" applyBorder="1" applyAlignment="1">
      <alignment horizontal="center" vertical="center" wrapText="1"/>
    </xf>
    <xf numFmtId="0" fontId="75" fillId="0" borderId="23" xfId="0" applyFont="1" applyBorder="1" applyAlignment="1">
      <alignment horizontal="left" vertical="top" wrapText="1"/>
    </xf>
    <xf numFmtId="0" fontId="75" fillId="0" borderId="44" xfId="0" applyFont="1" applyBorder="1" applyAlignment="1">
      <alignment horizontal="left" vertical="top" wrapText="1"/>
    </xf>
    <xf numFmtId="0" fontId="75" fillId="0" borderId="24" xfId="0" applyFont="1" applyBorder="1" applyAlignment="1">
      <alignment horizontal="left" vertical="top" wrapText="1"/>
    </xf>
    <xf numFmtId="0" fontId="75" fillId="0" borderId="13" xfId="0" applyFont="1" applyBorder="1" applyAlignment="1">
      <alignment horizontal="left" vertical="top" wrapText="1"/>
    </xf>
    <xf numFmtId="0" fontId="75" fillId="0" borderId="0" xfId="0" applyFont="1" applyBorder="1" applyAlignment="1">
      <alignment horizontal="left" vertical="top" wrapText="1"/>
    </xf>
    <xf numFmtId="0" fontId="75" fillId="0" borderId="45" xfId="0" applyFont="1" applyBorder="1" applyAlignment="1">
      <alignment horizontal="left" vertical="top" wrapText="1"/>
    </xf>
    <xf numFmtId="0" fontId="75" fillId="0" borderId="37" xfId="0" applyFont="1" applyBorder="1" applyAlignment="1">
      <alignment horizontal="left" vertical="top" wrapText="1"/>
    </xf>
    <xf numFmtId="0" fontId="75" fillId="0" borderId="18" xfId="0" applyFont="1" applyBorder="1" applyAlignment="1">
      <alignment horizontal="left" vertical="top" wrapText="1"/>
    </xf>
    <xf numFmtId="0" fontId="75" fillId="0" borderId="22" xfId="0" applyFont="1" applyBorder="1" applyAlignment="1">
      <alignment horizontal="left" vertical="top" wrapText="1"/>
    </xf>
    <xf numFmtId="0" fontId="0" fillId="0" borderId="0" xfId="0" applyAlignment="1">
      <alignment wrapText="1"/>
    </xf>
    <xf numFmtId="0" fontId="9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26</xdr:row>
      <xdr:rowOff>47625</xdr:rowOff>
    </xdr:from>
    <xdr:to>
      <xdr:col>7</xdr:col>
      <xdr:colOff>571500</xdr:colOff>
      <xdr:row>26</xdr:row>
      <xdr:rowOff>190500</xdr:rowOff>
    </xdr:to>
    <xdr:sp>
      <xdr:nvSpPr>
        <xdr:cNvPr id="1" name="Right Arrow 1"/>
        <xdr:cNvSpPr>
          <a:spLocks/>
        </xdr:cNvSpPr>
      </xdr:nvSpPr>
      <xdr:spPr>
        <a:xfrm>
          <a:off x="5476875" y="5705475"/>
          <a:ext cx="495300" cy="142875"/>
        </a:xfrm>
        <a:prstGeom prst="rightArrow">
          <a:avLst>
            <a:gd name="adj" fmla="val 3557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27</xdr:row>
      <xdr:rowOff>57150</xdr:rowOff>
    </xdr:from>
    <xdr:to>
      <xdr:col>7</xdr:col>
      <xdr:colOff>514350</xdr:colOff>
      <xdr:row>29</xdr:row>
      <xdr:rowOff>161925</xdr:rowOff>
    </xdr:to>
    <xdr:sp>
      <xdr:nvSpPr>
        <xdr:cNvPr id="2" name="Right Brace 2"/>
        <xdr:cNvSpPr>
          <a:spLocks/>
        </xdr:cNvSpPr>
      </xdr:nvSpPr>
      <xdr:spPr>
        <a:xfrm>
          <a:off x="5562600" y="5962650"/>
          <a:ext cx="352425" cy="504825"/>
        </a:xfrm>
        <a:prstGeom prst="rightBrac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33</xdr:row>
      <xdr:rowOff>38100</xdr:rowOff>
    </xdr:from>
    <xdr:to>
      <xdr:col>6</xdr:col>
      <xdr:colOff>666750</xdr:colOff>
      <xdr:row>34</xdr:row>
      <xdr:rowOff>0</xdr:rowOff>
    </xdr:to>
    <xdr:sp>
      <xdr:nvSpPr>
        <xdr:cNvPr id="3" name="Right Arrow 3"/>
        <xdr:cNvSpPr>
          <a:spLocks/>
        </xdr:cNvSpPr>
      </xdr:nvSpPr>
      <xdr:spPr>
        <a:xfrm>
          <a:off x="4257675" y="7143750"/>
          <a:ext cx="609600" cy="161925"/>
        </a:xfrm>
        <a:prstGeom prst="rightArrow">
          <a:avLst>
            <a:gd name="adj" fmla="val 36717"/>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35</xdr:row>
      <xdr:rowOff>57150</xdr:rowOff>
    </xdr:from>
    <xdr:to>
      <xdr:col>10</xdr:col>
      <xdr:colOff>542925</xdr:colOff>
      <xdr:row>35</xdr:row>
      <xdr:rowOff>200025</xdr:rowOff>
    </xdr:to>
    <xdr:sp>
      <xdr:nvSpPr>
        <xdr:cNvPr id="4" name="Right Arrow 4"/>
        <xdr:cNvSpPr>
          <a:spLocks/>
        </xdr:cNvSpPr>
      </xdr:nvSpPr>
      <xdr:spPr>
        <a:xfrm>
          <a:off x="7572375" y="7562850"/>
          <a:ext cx="495300" cy="142875"/>
        </a:xfrm>
        <a:prstGeom prst="rightArrow">
          <a:avLst>
            <a:gd name="adj" fmla="val 3557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36</xdr:row>
      <xdr:rowOff>38100</xdr:rowOff>
    </xdr:from>
    <xdr:to>
      <xdr:col>8</xdr:col>
      <xdr:colOff>542925</xdr:colOff>
      <xdr:row>36</xdr:row>
      <xdr:rowOff>180975</xdr:rowOff>
    </xdr:to>
    <xdr:sp>
      <xdr:nvSpPr>
        <xdr:cNvPr id="5" name="Right Arrow 5"/>
        <xdr:cNvSpPr>
          <a:spLocks/>
        </xdr:cNvSpPr>
      </xdr:nvSpPr>
      <xdr:spPr>
        <a:xfrm>
          <a:off x="6057900" y="7791450"/>
          <a:ext cx="495300" cy="142875"/>
        </a:xfrm>
        <a:prstGeom prst="rightArrow">
          <a:avLst>
            <a:gd name="adj" fmla="val 3557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542925</xdr:colOff>
      <xdr:row>102</xdr:row>
      <xdr:rowOff>200025</xdr:rowOff>
    </xdr:from>
    <xdr:to>
      <xdr:col>4</xdr:col>
      <xdr:colOff>9525</xdr:colOff>
      <xdr:row>106</xdr:row>
      <xdr:rowOff>57150</xdr:rowOff>
    </xdr:to>
    <xdr:sp>
      <xdr:nvSpPr>
        <xdr:cNvPr id="6" name="TextBox 9"/>
        <xdr:cNvSpPr txBox="1">
          <a:spLocks noChangeArrowheads="1"/>
        </xdr:cNvSpPr>
      </xdr:nvSpPr>
      <xdr:spPr>
        <a:xfrm>
          <a:off x="1323975" y="22755225"/>
          <a:ext cx="1466850" cy="6572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Enter  details</a:t>
          </a:r>
          <a:r>
            <a:rPr lang="en-US" cap="none" sz="1100" b="0" i="0" u="none" baseline="0">
              <a:solidFill>
                <a:srgbClr val="000000"/>
              </a:solidFill>
              <a:latin typeface="Calibri"/>
              <a:ea typeface="Calibri"/>
              <a:cs typeface="Calibri"/>
            </a:rPr>
            <a:t> of expenditure on each line </a:t>
          </a:r>
        </a:p>
      </xdr:txBody>
    </xdr:sp>
    <xdr:clientData/>
  </xdr:twoCellAnchor>
  <xdr:twoCellAnchor>
    <xdr:from>
      <xdr:col>2</xdr:col>
      <xdr:colOff>314325</xdr:colOff>
      <xdr:row>99</xdr:row>
      <xdr:rowOff>85725</xdr:rowOff>
    </xdr:from>
    <xdr:to>
      <xdr:col>2</xdr:col>
      <xdr:colOff>495300</xdr:colOff>
      <xdr:row>102</xdr:row>
      <xdr:rowOff>142875</xdr:rowOff>
    </xdr:to>
    <xdr:sp>
      <xdr:nvSpPr>
        <xdr:cNvPr id="7" name="Right Arrow 10"/>
        <xdr:cNvSpPr>
          <a:spLocks/>
        </xdr:cNvSpPr>
      </xdr:nvSpPr>
      <xdr:spPr>
        <a:xfrm rot="16200000">
          <a:off x="1876425" y="22040850"/>
          <a:ext cx="180975" cy="657225"/>
        </a:xfrm>
        <a:prstGeom prst="rightArrow">
          <a:avLst>
            <a:gd name="adj" fmla="val 3612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295275</xdr:colOff>
      <xdr:row>101</xdr:row>
      <xdr:rowOff>161925</xdr:rowOff>
    </xdr:from>
    <xdr:to>
      <xdr:col>11</xdr:col>
      <xdr:colOff>295275</xdr:colOff>
      <xdr:row>105</xdr:row>
      <xdr:rowOff>180975</xdr:rowOff>
    </xdr:to>
    <xdr:sp>
      <xdr:nvSpPr>
        <xdr:cNvPr id="8" name="TextBox 11"/>
        <xdr:cNvSpPr txBox="1">
          <a:spLocks noChangeArrowheads="1"/>
        </xdr:cNvSpPr>
      </xdr:nvSpPr>
      <xdr:spPr>
        <a:xfrm>
          <a:off x="3867150" y="22517100"/>
          <a:ext cx="4619625" cy="8191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After</a:t>
          </a:r>
          <a:r>
            <a:rPr lang="en-US" cap="none" sz="1100" b="0" i="0" u="none" baseline="0">
              <a:solidFill>
                <a:srgbClr val="000000"/>
              </a:solidFill>
              <a:latin typeface="Calibri"/>
              <a:ea typeface="Calibri"/>
              <a:cs typeface="Calibri"/>
            </a:rPr>
            <a:t> you've entered expenditure details, you need to identify whether it is </a:t>
          </a:r>
          <a:r>
            <a:rPr lang="en-US" cap="none" sz="1100" b="1" i="0" u="none" baseline="0">
              <a:solidFill>
                <a:srgbClr val="000000"/>
              </a:solidFill>
              <a:latin typeface="Calibri"/>
              <a:ea typeface="Calibri"/>
              <a:cs typeface="Calibri"/>
            </a:rPr>
            <a:t>VATABLE</a:t>
          </a:r>
          <a:r>
            <a:rPr lang="en-US" cap="none" sz="1100" b="0" i="0" u="none" baseline="0">
              <a:solidFill>
                <a:srgbClr val="000000"/>
              </a:solidFill>
              <a:latin typeface="Calibri"/>
              <a:ea typeface="Calibri"/>
              <a:cs typeface="Calibri"/>
            </a:rPr>
            <a:t> or </a:t>
          </a:r>
          <a:r>
            <a:rPr lang="en-US" cap="none" sz="1100" b="1" i="0" u="none"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Just input the total cost amount into the correct column. As shown above. If you need to, refer back the the VAT information tab.
</a:t>
          </a:r>
        </a:p>
      </xdr:txBody>
    </xdr:sp>
    <xdr:clientData/>
  </xdr:twoCellAnchor>
  <xdr:twoCellAnchor>
    <xdr:from>
      <xdr:col>6</xdr:col>
      <xdr:colOff>628650</xdr:colOff>
      <xdr:row>99</xdr:row>
      <xdr:rowOff>57150</xdr:rowOff>
    </xdr:from>
    <xdr:to>
      <xdr:col>6</xdr:col>
      <xdr:colOff>809625</xdr:colOff>
      <xdr:row>101</xdr:row>
      <xdr:rowOff>95250</xdr:rowOff>
    </xdr:to>
    <xdr:sp>
      <xdr:nvSpPr>
        <xdr:cNvPr id="9" name="Right Arrow 12"/>
        <xdr:cNvSpPr>
          <a:spLocks/>
        </xdr:cNvSpPr>
      </xdr:nvSpPr>
      <xdr:spPr>
        <a:xfrm rot="16200000">
          <a:off x="4829175" y="22012275"/>
          <a:ext cx="180975" cy="438150"/>
        </a:xfrm>
        <a:prstGeom prst="rightArrow">
          <a:avLst>
            <a:gd name="adj" fmla="val 29495"/>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99</xdr:row>
      <xdr:rowOff>38100</xdr:rowOff>
    </xdr:from>
    <xdr:to>
      <xdr:col>8</xdr:col>
      <xdr:colOff>495300</xdr:colOff>
      <xdr:row>101</xdr:row>
      <xdr:rowOff>76200</xdr:rowOff>
    </xdr:to>
    <xdr:sp>
      <xdr:nvSpPr>
        <xdr:cNvPr id="10" name="Right Arrow 13"/>
        <xdr:cNvSpPr>
          <a:spLocks/>
        </xdr:cNvSpPr>
      </xdr:nvSpPr>
      <xdr:spPr>
        <a:xfrm rot="16200000">
          <a:off x="6324600" y="21993225"/>
          <a:ext cx="180975" cy="438150"/>
        </a:xfrm>
        <a:prstGeom prst="rightArrow">
          <a:avLst>
            <a:gd name="adj" fmla="val 29449"/>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94</xdr:row>
      <xdr:rowOff>85725</xdr:rowOff>
    </xdr:from>
    <xdr:to>
      <xdr:col>6</xdr:col>
      <xdr:colOff>571500</xdr:colOff>
      <xdr:row>94</xdr:row>
      <xdr:rowOff>247650</xdr:rowOff>
    </xdr:to>
    <xdr:sp>
      <xdr:nvSpPr>
        <xdr:cNvPr id="11" name="Right Arrow 14"/>
        <xdr:cNvSpPr>
          <a:spLocks/>
        </xdr:cNvSpPr>
      </xdr:nvSpPr>
      <xdr:spPr>
        <a:xfrm rot="10800000">
          <a:off x="4333875" y="20697825"/>
          <a:ext cx="438150" cy="161925"/>
        </a:xfrm>
        <a:prstGeom prst="rightArrow">
          <a:avLst>
            <a:gd name="adj" fmla="val 31523"/>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92</xdr:row>
      <xdr:rowOff>219075</xdr:rowOff>
    </xdr:from>
    <xdr:to>
      <xdr:col>8</xdr:col>
      <xdr:colOff>581025</xdr:colOff>
      <xdr:row>95</xdr:row>
      <xdr:rowOff>47625</xdr:rowOff>
    </xdr:to>
    <xdr:sp>
      <xdr:nvSpPr>
        <xdr:cNvPr id="12" name="TextBox 15"/>
        <xdr:cNvSpPr txBox="1">
          <a:spLocks noChangeArrowheads="1"/>
        </xdr:cNvSpPr>
      </xdr:nvSpPr>
      <xdr:spPr>
        <a:xfrm>
          <a:off x="4857750" y="20393025"/>
          <a:ext cx="1733550" cy="6000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Calibri"/>
              <a:ea typeface="Calibri"/>
              <a:cs typeface="Calibri"/>
            </a:rPr>
            <a:t> a numerical value for expected participants
</a:t>
          </a:r>
        </a:p>
      </xdr:txBody>
    </xdr:sp>
    <xdr:clientData/>
  </xdr:twoCellAnchor>
  <xdr:twoCellAnchor>
    <xdr:from>
      <xdr:col>8</xdr:col>
      <xdr:colOff>342900</xdr:colOff>
      <xdr:row>112</xdr:row>
      <xdr:rowOff>38100</xdr:rowOff>
    </xdr:from>
    <xdr:to>
      <xdr:col>8</xdr:col>
      <xdr:colOff>523875</xdr:colOff>
      <xdr:row>114</xdr:row>
      <xdr:rowOff>76200</xdr:rowOff>
    </xdr:to>
    <xdr:sp>
      <xdr:nvSpPr>
        <xdr:cNvPr id="13" name="Right Arrow 16"/>
        <xdr:cNvSpPr>
          <a:spLocks/>
        </xdr:cNvSpPr>
      </xdr:nvSpPr>
      <xdr:spPr>
        <a:xfrm rot="16200000">
          <a:off x="6353175" y="24612600"/>
          <a:ext cx="180975" cy="438150"/>
        </a:xfrm>
        <a:prstGeom prst="rightArrow">
          <a:avLst>
            <a:gd name="adj" fmla="val 29449"/>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323850</xdr:colOff>
      <xdr:row>114</xdr:row>
      <xdr:rowOff>95250</xdr:rowOff>
    </xdr:from>
    <xdr:to>
      <xdr:col>9</xdr:col>
      <xdr:colOff>228600</xdr:colOff>
      <xdr:row>120</xdr:row>
      <xdr:rowOff>28575</xdr:rowOff>
    </xdr:to>
    <xdr:sp>
      <xdr:nvSpPr>
        <xdr:cNvPr id="14" name="TextBox 17"/>
        <xdr:cNvSpPr txBox="1">
          <a:spLocks noChangeArrowheads="1"/>
        </xdr:cNvSpPr>
      </xdr:nvSpPr>
      <xdr:spPr>
        <a:xfrm>
          <a:off x="5724525" y="25069800"/>
          <a:ext cx="1352550" cy="11334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t>
          </a:r>
          <a:r>
            <a:rPr lang="en-US" cap="none" sz="1100" b="1" i="0" u="none" baseline="0">
              <a:solidFill>
                <a:srgbClr val="000000"/>
              </a:solidFill>
              <a:latin typeface="Calibri"/>
              <a:ea typeface="Calibri"/>
              <a:cs typeface="Calibri"/>
            </a:rPr>
            <a:t>YOUR TOTAL</a:t>
          </a:r>
          <a:r>
            <a:rPr lang="en-US" cap="none" sz="1100" b="1" i="0" u="none" baseline="0">
              <a:solidFill>
                <a:srgbClr val="000000"/>
              </a:solidFill>
              <a:latin typeface="Calibri"/>
              <a:ea typeface="Calibri"/>
              <a:cs typeface="Calibri"/>
            </a:rPr>
            <a:t> COST </a:t>
          </a:r>
          <a:r>
            <a:rPr lang="en-US" cap="none" sz="1100" b="0" i="0" u="none" baseline="0">
              <a:solidFill>
                <a:srgbClr val="000000"/>
              </a:solidFill>
              <a:latin typeface="Calibri"/>
              <a:ea typeface="Calibri"/>
              <a:cs typeface="Calibri"/>
            </a:rPr>
            <a:t>FOR THE EVENT. THIS IS WHAT YOU ARE EXPECTING </a:t>
          </a:r>
          <a:r>
            <a:rPr lang="en-US" cap="none" sz="1100" b="1" i="0" u="none" baseline="0">
              <a:solidFill>
                <a:srgbClr val="000000"/>
              </a:solidFill>
              <a:latin typeface="Calibri"/>
              <a:ea typeface="Calibri"/>
              <a:cs typeface="Calibri"/>
            </a:rPr>
            <a:t>TO PAY OUT.</a:t>
          </a:r>
        </a:p>
      </xdr:txBody>
    </xdr:sp>
    <xdr:clientData/>
  </xdr:twoCellAnchor>
  <xdr:twoCellAnchor>
    <xdr:from>
      <xdr:col>9</xdr:col>
      <xdr:colOff>409575</xdr:colOff>
      <xdr:row>111</xdr:row>
      <xdr:rowOff>171450</xdr:rowOff>
    </xdr:from>
    <xdr:to>
      <xdr:col>9</xdr:col>
      <xdr:colOff>666750</xdr:colOff>
      <xdr:row>115</xdr:row>
      <xdr:rowOff>66675</xdr:rowOff>
    </xdr:to>
    <xdr:sp>
      <xdr:nvSpPr>
        <xdr:cNvPr id="15" name="Right Arrow 18"/>
        <xdr:cNvSpPr>
          <a:spLocks/>
        </xdr:cNvSpPr>
      </xdr:nvSpPr>
      <xdr:spPr>
        <a:xfrm rot="13555780">
          <a:off x="7258050" y="24536400"/>
          <a:ext cx="257175" cy="704850"/>
        </a:xfrm>
        <a:prstGeom prst="rightArrow">
          <a:avLst>
            <a:gd name="adj" fmla="val 3164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628650</xdr:colOff>
      <xdr:row>111</xdr:row>
      <xdr:rowOff>171450</xdr:rowOff>
    </xdr:from>
    <xdr:to>
      <xdr:col>11</xdr:col>
      <xdr:colOff>161925</xdr:colOff>
      <xdr:row>115</xdr:row>
      <xdr:rowOff>57150</xdr:rowOff>
    </xdr:to>
    <xdr:sp>
      <xdr:nvSpPr>
        <xdr:cNvPr id="16" name="Right Arrow 19"/>
        <xdr:cNvSpPr>
          <a:spLocks/>
        </xdr:cNvSpPr>
      </xdr:nvSpPr>
      <xdr:spPr>
        <a:xfrm rot="13555780">
          <a:off x="8153400" y="24536400"/>
          <a:ext cx="200025" cy="695325"/>
        </a:xfrm>
        <a:prstGeom prst="rightArrow">
          <a:avLst>
            <a:gd name="adj" fmla="val 3624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342900</xdr:colOff>
      <xdr:row>115</xdr:row>
      <xdr:rowOff>95250</xdr:rowOff>
    </xdr:from>
    <xdr:to>
      <xdr:col>13</xdr:col>
      <xdr:colOff>247650</xdr:colOff>
      <xdr:row>117</xdr:row>
      <xdr:rowOff>161925</xdr:rowOff>
    </xdr:to>
    <xdr:sp>
      <xdr:nvSpPr>
        <xdr:cNvPr id="17" name="TextBox 20"/>
        <xdr:cNvSpPr txBox="1">
          <a:spLocks noChangeArrowheads="1"/>
        </xdr:cNvSpPr>
      </xdr:nvSpPr>
      <xdr:spPr>
        <a:xfrm>
          <a:off x="7191375" y="25269825"/>
          <a:ext cx="2524125" cy="4667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don't</a:t>
          </a:r>
          <a:r>
            <a:rPr lang="en-US" cap="none" sz="1100" b="0" i="0" u="none" baseline="0">
              <a:solidFill>
                <a:srgbClr val="000000"/>
              </a:solidFill>
              <a:latin typeface="Calibri"/>
              <a:ea typeface="Calibri"/>
              <a:cs typeface="Calibri"/>
            </a:rPr>
            <a:t> need to worry about these two coloumns. For office use only.</a:t>
          </a:r>
        </a:p>
      </xdr:txBody>
    </xdr:sp>
    <xdr:clientData/>
  </xdr:twoCellAnchor>
  <xdr:twoCellAnchor>
    <xdr:from>
      <xdr:col>6</xdr:col>
      <xdr:colOff>142875</xdr:colOff>
      <xdr:row>112</xdr:row>
      <xdr:rowOff>66675</xdr:rowOff>
    </xdr:from>
    <xdr:to>
      <xdr:col>7</xdr:col>
      <xdr:colOff>190500</xdr:colOff>
      <xdr:row>113</xdr:row>
      <xdr:rowOff>104775</xdr:rowOff>
    </xdr:to>
    <xdr:sp>
      <xdr:nvSpPr>
        <xdr:cNvPr id="18" name="Right Arrow 21"/>
        <xdr:cNvSpPr>
          <a:spLocks/>
        </xdr:cNvSpPr>
      </xdr:nvSpPr>
      <xdr:spPr>
        <a:xfrm rot="19254367">
          <a:off x="4343400" y="24641175"/>
          <a:ext cx="1247775" cy="238125"/>
        </a:xfrm>
        <a:prstGeom prst="rightArrow">
          <a:avLst>
            <a:gd name="adj" fmla="val 40273"/>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114</xdr:row>
      <xdr:rowOff>104775</xdr:rowOff>
    </xdr:from>
    <xdr:to>
      <xdr:col>6</xdr:col>
      <xdr:colOff>219075</xdr:colOff>
      <xdr:row>118</xdr:row>
      <xdr:rowOff>114300</xdr:rowOff>
    </xdr:to>
    <xdr:sp>
      <xdr:nvSpPr>
        <xdr:cNvPr id="19" name="TextBox 22"/>
        <xdr:cNvSpPr txBox="1">
          <a:spLocks noChangeArrowheads="1"/>
        </xdr:cNvSpPr>
      </xdr:nvSpPr>
      <xdr:spPr>
        <a:xfrm>
          <a:off x="1619250" y="25079325"/>
          <a:ext cx="2800350" cy="8096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YOU SHOULD</a:t>
          </a:r>
          <a:r>
            <a:rPr lang="en-US" cap="none" sz="1100" b="0" i="0" u="none" baseline="0">
              <a:solidFill>
                <a:srgbClr val="000000"/>
              </a:solidFill>
              <a:latin typeface="Calibri"/>
              <a:ea typeface="Calibri"/>
              <a:cs typeface="Calibri"/>
            </a:rPr>
            <a:t> HAVE AN EMERGENCY FUND FOR EVERY EVENT. THATS WHY IT IS HIGHLIGHTED IN YELLOW! It is </a:t>
          </a:r>
          <a:r>
            <a:rPr lang="en-US" cap="none" sz="1100" b="1" i="0" u="none" baseline="0">
              <a:solidFill>
                <a:srgbClr val="000000"/>
              </a:solidFill>
              <a:latin typeface="Calibri"/>
              <a:ea typeface="Calibri"/>
              <a:cs typeface="Calibri"/>
            </a:rPr>
            <a:t>NOT vatable.
</a:t>
          </a:r>
        </a:p>
      </xdr:txBody>
    </xdr:sp>
    <xdr:clientData/>
  </xdr:twoCellAnchor>
  <xdr:twoCellAnchor>
    <xdr:from>
      <xdr:col>3</xdr:col>
      <xdr:colOff>295275</xdr:colOff>
      <xdr:row>124</xdr:row>
      <xdr:rowOff>28575</xdr:rowOff>
    </xdr:from>
    <xdr:to>
      <xdr:col>3</xdr:col>
      <xdr:colOff>466725</xdr:colOff>
      <xdr:row>126</xdr:row>
      <xdr:rowOff>123825</xdr:rowOff>
    </xdr:to>
    <xdr:sp>
      <xdr:nvSpPr>
        <xdr:cNvPr id="20" name="Right Arrow 23"/>
        <xdr:cNvSpPr>
          <a:spLocks/>
        </xdr:cNvSpPr>
      </xdr:nvSpPr>
      <xdr:spPr>
        <a:xfrm rot="16200000">
          <a:off x="2466975" y="27212925"/>
          <a:ext cx="171450" cy="495300"/>
        </a:xfrm>
        <a:prstGeom prst="rightArrow">
          <a:avLst>
            <a:gd name="adj" fmla="val 3301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200025</xdr:colOff>
      <xdr:row>126</xdr:row>
      <xdr:rowOff>171450</xdr:rowOff>
    </xdr:from>
    <xdr:to>
      <xdr:col>4</xdr:col>
      <xdr:colOff>695325</xdr:colOff>
      <xdr:row>129</xdr:row>
      <xdr:rowOff>161925</xdr:rowOff>
    </xdr:to>
    <xdr:sp>
      <xdr:nvSpPr>
        <xdr:cNvPr id="21" name="TextBox 24"/>
        <xdr:cNvSpPr txBox="1">
          <a:spLocks noChangeArrowheads="1"/>
        </xdr:cNvSpPr>
      </xdr:nvSpPr>
      <xdr:spPr>
        <a:xfrm>
          <a:off x="1762125" y="27755850"/>
          <a:ext cx="1714500" cy="5905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Same as expenditure. Just fill in the lines</a:t>
          </a:r>
          <a:r>
            <a:rPr lang="en-US" cap="none" sz="1100" b="0" i="0" u="none" baseline="0">
              <a:solidFill>
                <a:srgbClr val="000000"/>
              </a:solidFill>
              <a:latin typeface="Calibri"/>
              <a:ea typeface="Calibri"/>
              <a:cs typeface="Calibri"/>
            </a:rPr>
            <a:t> as shown above.</a:t>
          </a:r>
        </a:p>
      </xdr:txBody>
    </xdr:sp>
    <xdr:clientData/>
  </xdr:twoCellAnchor>
  <xdr:twoCellAnchor>
    <xdr:from>
      <xdr:col>6</xdr:col>
      <xdr:colOff>542925</xdr:colOff>
      <xdr:row>124</xdr:row>
      <xdr:rowOff>47625</xdr:rowOff>
    </xdr:from>
    <xdr:to>
      <xdr:col>6</xdr:col>
      <xdr:colOff>714375</xdr:colOff>
      <xdr:row>126</xdr:row>
      <xdr:rowOff>152400</xdr:rowOff>
    </xdr:to>
    <xdr:sp>
      <xdr:nvSpPr>
        <xdr:cNvPr id="22" name="Right Arrow 25"/>
        <xdr:cNvSpPr>
          <a:spLocks/>
        </xdr:cNvSpPr>
      </xdr:nvSpPr>
      <xdr:spPr>
        <a:xfrm rot="16200000">
          <a:off x="4743450" y="27231975"/>
          <a:ext cx="171450" cy="504825"/>
        </a:xfrm>
        <a:prstGeom prst="rightArrow">
          <a:avLst>
            <a:gd name="adj" fmla="val 3301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124</xdr:row>
      <xdr:rowOff>47625</xdr:rowOff>
    </xdr:from>
    <xdr:to>
      <xdr:col>7</xdr:col>
      <xdr:colOff>428625</xdr:colOff>
      <xdr:row>126</xdr:row>
      <xdr:rowOff>152400</xdr:rowOff>
    </xdr:to>
    <xdr:sp>
      <xdr:nvSpPr>
        <xdr:cNvPr id="23" name="Right Arrow 26"/>
        <xdr:cNvSpPr>
          <a:spLocks/>
        </xdr:cNvSpPr>
      </xdr:nvSpPr>
      <xdr:spPr>
        <a:xfrm rot="16200000">
          <a:off x="5657850" y="27231975"/>
          <a:ext cx="171450" cy="504825"/>
        </a:xfrm>
        <a:prstGeom prst="rightArrow">
          <a:avLst>
            <a:gd name="adj" fmla="val 3301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126</xdr:row>
      <xdr:rowOff>171450</xdr:rowOff>
    </xdr:from>
    <xdr:to>
      <xdr:col>8</xdr:col>
      <xdr:colOff>123825</xdr:colOff>
      <xdr:row>133</xdr:row>
      <xdr:rowOff>47625</xdr:rowOff>
    </xdr:to>
    <xdr:sp>
      <xdr:nvSpPr>
        <xdr:cNvPr id="24" name="TextBox 27"/>
        <xdr:cNvSpPr txBox="1">
          <a:spLocks noChangeArrowheads="1"/>
        </xdr:cNvSpPr>
      </xdr:nvSpPr>
      <xdr:spPr>
        <a:xfrm>
          <a:off x="4314825" y="27755850"/>
          <a:ext cx="1819275" cy="12763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Again,</a:t>
          </a:r>
          <a:r>
            <a:rPr lang="en-US" cap="none" sz="1100" b="0" i="0" u="none" baseline="0">
              <a:solidFill>
                <a:srgbClr val="000000"/>
              </a:solidFill>
              <a:latin typeface="Calibri"/>
              <a:ea typeface="Calibri"/>
              <a:cs typeface="Calibri"/>
            </a:rPr>
            <a:t> same principal applies as expenditure. You will have to refer back to the VAT guide on Page 2 to understand what is Vatable and what isn't. </a:t>
          </a:r>
        </a:p>
      </xdr:txBody>
    </xdr:sp>
    <xdr:clientData/>
  </xdr:twoCellAnchor>
  <xdr:twoCellAnchor>
    <xdr:from>
      <xdr:col>8</xdr:col>
      <xdr:colOff>619125</xdr:colOff>
      <xdr:row>137</xdr:row>
      <xdr:rowOff>47625</xdr:rowOff>
    </xdr:from>
    <xdr:to>
      <xdr:col>8</xdr:col>
      <xdr:colOff>800100</xdr:colOff>
      <xdr:row>139</xdr:row>
      <xdr:rowOff>123825</xdr:rowOff>
    </xdr:to>
    <xdr:sp>
      <xdr:nvSpPr>
        <xdr:cNvPr id="25" name="Right Arrow 28"/>
        <xdr:cNvSpPr>
          <a:spLocks/>
        </xdr:cNvSpPr>
      </xdr:nvSpPr>
      <xdr:spPr>
        <a:xfrm rot="16200000">
          <a:off x="6629400" y="29851350"/>
          <a:ext cx="180975" cy="457200"/>
        </a:xfrm>
        <a:prstGeom prst="rightArrow">
          <a:avLst>
            <a:gd name="adj" fmla="val 3030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238125</xdr:colOff>
      <xdr:row>139</xdr:row>
      <xdr:rowOff>133350</xdr:rowOff>
    </xdr:from>
    <xdr:to>
      <xdr:col>10</xdr:col>
      <xdr:colOff>9525</xdr:colOff>
      <xdr:row>145</xdr:row>
      <xdr:rowOff>171450</xdr:rowOff>
    </xdr:to>
    <xdr:sp>
      <xdr:nvSpPr>
        <xdr:cNvPr id="26" name="TextBox 29"/>
        <xdr:cNvSpPr txBox="1">
          <a:spLocks noChangeArrowheads="1"/>
        </xdr:cNvSpPr>
      </xdr:nvSpPr>
      <xdr:spPr>
        <a:xfrm>
          <a:off x="6248400" y="30318075"/>
          <a:ext cx="1285875" cy="118110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t>
          </a:r>
          <a:r>
            <a:rPr lang="en-US" cap="none" sz="1100" b="1" i="0" u="none" baseline="0">
              <a:solidFill>
                <a:srgbClr val="000000"/>
              </a:solidFill>
              <a:latin typeface="Calibri"/>
              <a:ea typeface="Calibri"/>
              <a:cs typeface="Calibri"/>
            </a:rPr>
            <a:t>YOUR TOTAL INCOME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EVENT. THIS IS WHAT YOU ARE EXPECTED TO </a:t>
          </a:r>
          <a:r>
            <a:rPr lang="en-US" cap="none" sz="1100" b="1" i="0" u="none" baseline="0">
              <a:solidFill>
                <a:srgbClr val="000000"/>
              </a:solidFill>
              <a:latin typeface="Calibri"/>
              <a:ea typeface="Calibri"/>
              <a:cs typeface="Calibri"/>
            </a:rPr>
            <a:t>PAY IN</a:t>
          </a:r>
          <a:r>
            <a:rPr lang="en-US" cap="none" sz="1100" b="0" i="0" u="none" baseline="0">
              <a:solidFill>
                <a:srgbClr val="000000"/>
              </a:solidFill>
              <a:latin typeface="Calibri"/>
              <a:ea typeface="Calibri"/>
              <a:cs typeface="Calibri"/>
            </a:rPr>
            <a:t>.</a:t>
          </a:r>
        </a:p>
      </xdr:txBody>
    </xdr:sp>
    <xdr:clientData/>
  </xdr:twoCellAnchor>
  <xdr:twoCellAnchor>
    <xdr:from>
      <xdr:col>9</xdr:col>
      <xdr:colOff>285750</xdr:colOff>
      <xdr:row>118</xdr:row>
      <xdr:rowOff>161925</xdr:rowOff>
    </xdr:from>
    <xdr:to>
      <xdr:col>10</xdr:col>
      <xdr:colOff>381000</xdr:colOff>
      <xdr:row>119</xdr:row>
      <xdr:rowOff>142875</xdr:rowOff>
    </xdr:to>
    <xdr:sp>
      <xdr:nvSpPr>
        <xdr:cNvPr id="27" name="Right Arrow 30"/>
        <xdr:cNvSpPr>
          <a:spLocks/>
        </xdr:cNvSpPr>
      </xdr:nvSpPr>
      <xdr:spPr>
        <a:xfrm rot="8300137">
          <a:off x="7134225" y="25936575"/>
          <a:ext cx="771525" cy="180975"/>
        </a:xfrm>
        <a:prstGeom prst="rightArrow">
          <a:avLst>
            <a:gd name="adj" fmla="val 38148"/>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118</xdr:row>
      <xdr:rowOff>180975</xdr:rowOff>
    </xdr:from>
    <xdr:to>
      <xdr:col>11</xdr:col>
      <xdr:colOff>419100</xdr:colOff>
      <xdr:row>119</xdr:row>
      <xdr:rowOff>161925</xdr:rowOff>
    </xdr:to>
    <xdr:sp>
      <xdr:nvSpPr>
        <xdr:cNvPr id="28" name="Right Arrow 31"/>
        <xdr:cNvSpPr>
          <a:spLocks/>
        </xdr:cNvSpPr>
      </xdr:nvSpPr>
      <xdr:spPr>
        <a:xfrm rot="8300137">
          <a:off x="7905750" y="25955625"/>
          <a:ext cx="704850" cy="180975"/>
        </a:xfrm>
        <a:prstGeom prst="rightArrow">
          <a:avLst>
            <a:gd name="adj" fmla="val 37013"/>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144</xdr:row>
      <xdr:rowOff>85725</xdr:rowOff>
    </xdr:from>
    <xdr:to>
      <xdr:col>6</xdr:col>
      <xdr:colOff>647700</xdr:colOff>
      <xdr:row>146</xdr:row>
      <xdr:rowOff>171450</xdr:rowOff>
    </xdr:to>
    <xdr:sp>
      <xdr:nvSpPr>
        <xdr:cNvPr id="29" name="Right Arrow 32"/>
        <xdr:cNvSpPr>
          <a:spLocks/>
        </xdr:cNvSpPr>
      </xdr:nvSpPr>
      <xdr:spPr>
        <a:xfrm rot="5400000">
          <a:off x="4667250" y="31222950"/>
          <a:ext cx="180975" cy="466725"/>
        </a:xfrm>
        <a:prstGeom prst="rightArrow">
          <a:avLst>
            <a:gd name="adj" fmla="val 3030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485775</xdr:colOff>
      <xdr:row>138</xdr:row>
      <xdr:rowOff>19050</xdr:rowOff>
    </xdr:from>
    <xdr:to>
      <xdr:col>7</xdr:col>
      <xdr:colOff>428625</xdr:colOff>
      <xdr:row>144</xdr:row>
      <xdr:rowOff>104775</xdr:rowOff>
    </xdr:to>
    <xdr:sp>
      <xdr:nvSpPr>
        <xdr:cNvPr id="30" name="TextBox 33"/>
        <xdr:cNvSpPr txBox="1">
          <a:spLocks noChangeArrowheads="1"/>
        </xdr:cNvSpPr>
      </xdr:nvSpPr>
      <xdr:spPr>
        <a:xfrm>
          <a:off x="3267075" y="30013275"/>
          <a:ext cx="2562225" cy="12287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is formula driven, so it will </a:t>
          </a:r>
          <a:r>
            <a:rPr lang="en-US" cap="none" sz="1100" b="1" i="0" u="none" baseline="0">
              <a:solidFill>
                <a:srgbClr val="000000"/>
              </a:solidFill>
              <a:latin typeface="Calibri"/>
              <a:ea typeface="Calibri"/>
              <a:cs typeface="Calibri"/>
            </a:rPr>
            <a:t>automatically</a:t>
          </a:r>
          <a:r>
            <a:rPr lang="en-US" cap="none" sz="1100" b="0" i="0" u="none" baseline="0">
              <a:solidFill>
                <a:srgbClr val="000000"/>
              </a:solidFill>
              <a:latin typeface="Calibri"/>
              <a:ea typeface="Calibri"/>
              <a:cs typeface="Calibri"/>
            </a:rPr>
            <a:t> calculate the subsidy or profit per participant for your event. </a:t>
          </a:r>
          <a:r>
            <a:rPr lang="en-US" cap="none" sz="1100" b="0" i="0" u="none" baseline="0">
              <a:solidFill>
                <a:srgbClr val="000000"/>
              </a:solidFill>
              <a:latin typeface="Calibri"/>
              <a:ea typeface="Calibri"/>
              <a:cs typeface="Calibri"/>
            </a:rPr>
            <a:t>If (negative) this means it has been subsidised. If positive, you have made a profit!</a:t>
          </a:r>
        </a:p>
      </xdr:txBody>
    </xdr:sp>
    <xdr:clientData/>
  </xdr:twoCellAnchor>
  <xdr:twoCellAnchor>
    <xdr:from>
      <xdr:col>8</xdr:col>
      <xdr:colOff>114300</xdr:colOff>
      <xdr:row>150</xdr:row>
      <xdr:rowOff>85725</xdr:rowOff>
    </xdr:from>
    <xdr:to>
      <xdr:col>8</xdr:col>
      <xdr:colOff>304800</xdr:colOff>
      <xdr:row>153</xdr:row>
      <xdr:rowOff>180975</xdr:rowOff>
    </xdr:to>
    <xdr:sp>
      <xdr:nvSpPr>
        <xdr:cNvPr id="31" name="Right Arrow 34"/>
        <xdr:cNvSpPr>
          <a:spLocks/>
        </xdr:cNvSpPr>
      </xdr:nvSpPr>
      <xdr:spPr>
        <a:xfrm rot="7145040">
          <a:off x="6124575" y="32394525"/>
          <a:ext cx="190500" cy="666750"/>
        </a:xfrm>
        <a:prstGeom prst="rightArrow">
          <a:avLst>
            <a:gd name="adj" fmla="val 36032"/>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476250</xdr:colOff>
      <xdr:row>148</xdr:row>
      <xdr:rowOff>47625</xdr:rowOff>
    </xdr:from>
    <xdr:to>
      <xdr:col>13</xdr:col>
      <xdr:colOff>476250</xdr:colOff>
      <xdr:row>155</xdr:row>
      <xdr:rowOff>0</xdr:rowOff>
    </xdr:to>
    <xdr:sp>
      <xdr:nvSpPr>
        <xdr:cNvPr id="32" name="TextBox 35"/>
        <xdr:cNvSpPr txBox="1">
          <a:spLocks noChangeArrowheads="1"/>
        </xdr:cNvSpPr>
      </xdr:nvSpPr>
      <xdr:spPr>
        <a:xfrm>
          <a:off x="6486525" y="31975425"/>
          <a:ext cx="3457575" cy="13525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is automatically calculated for you. </a:t>
          </a:r>
          <a:r>
            <a:rPr lang="en-US" cap="none" sz="1100" b="1" i="0" u="none" baseline="0">
              <a:solidFill>
                <a:srgbClr val="000000"/>
              </a:solidFill>
              <a:latin typeface="Calibri"/>
              <a:ea typeface="Calibri"/>
              <a:cs typeface="Calibri"/>
            </a:rPr>
            <a:t>The red box gives you the overall Profit or Subsidy for your event</a:t>
          </a:r>
          <a:r>
            <a:rPr lang="en-US" cap="none" sz="1100" b="0" i="0" u="none" baseline="0">
              <a:solidFill>
                <a:srgbClr val="000000"/>
              </a:solidFill>
              <a:latin typeface="Calibri"/>
              <a:ea typeface="Calibri"/>
              <a:cs typeface="Calibri"/>
            </a:rPr>
            <a:t>. If (negative) this means it has been subsidised. If positive, you have made a profit! In this example, the  whole event has been subsidised by £150.
</a:t>
          </a:r>
        </a:p>
      </xdr:txBody>
    </xdr:sp>
    <xdr:clientData/>
  </xdr:twoCellAnchor>
  <xdr:twoCellAnchor>
    <xdr:from>
      <xdr:col>8</xdr:col>
      <xdr:colOff>180975</xdr:colOff>
      <xdr:row>25</xdr:row>
      <xdr:rowOff>104775</xdr:rowOff>
    </xdr:from>
    <xdr:to>
      <xdr:col>13</xdr:col>
      <xdr:colOff>381000</xdr:colOff>
      <xdr:row>27</xdr:row>
      <xdr:rowOff>133350</xdr:rowOff>
    </xdr:to>
    <xdr:sp>
      <xdr:nvSpPr>
        <xdr:cNvPr id="33" name="TextBox 44"/>
        <xdr:cNvSpPr txBox="1">
          <a:spLocks noChangeArrowheads="1"/>
        </xdr:cNvSpPr>
      </xdr:nvSpPr>
      <xdr:spPr>
        <a:xfrm>
          <a:off x="6191250" y="5562600"/>
          <a:ext cx="3657600" cy="4762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name of your group</a:t>
          </a:r>
        </a:p>
      </xdr:txBody>
    </xdr:sp>
    <xdr:clientData/>
  </xdr:twoCellAnchor>
  <xdr:twoCellAnchor>
    <xdr:from>
      <xdr:col>8</xdr:col>
      <xdr:colOff>95250</xdr:colOff>
      <xdr:row>28</xdr:row>
      <xdr:rowOff>19050</xdr:rowOff>
    </xdr:from>
    <xdr:to>
      <xdr:col>13</xdr:col>
      <xdr:colOff>400050</xdr:colOff>
      <xdr:row>29</xdr:row>
      <xdr:rowOff>133350</xdr:rowOff>
    </xdr:to>
    <xdr:sp>
      <xdr:nvSpPr>
        <xdr:cNvPr id="34" name="TextBox 45"/>
        <xdr:cNvSpPr txBox="1">
          <a:spLocks noChangeArrowheads="1"/>
        </xdr:cNvSpPr>
      </xdr:nvSpPr>
      <xdr:spPr>
        <a:xfrm>
          <a:off x="6105525" y="6124575"/>
          <a:ext cx="3762375" cy="3143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Fill in your name, email and telephone number</a:t>
          </a:r>
        </a:p>
      </xdr:txBody>
    </xdr:sp>
    <xdr:clientData/>
  </xdr:twoCellAnchor>
  <xdr:twoCellAnchor>
    <xdr:from>
      <xdr:col>7</xdr:col>
      <xdr:colOff>9525</xdr:colOff>
      <xdr:row>32</xdr:row>
      <xdr:rowOff>38100</xdr:rowOff>
    </xdr:from>
    <xdr:to>
      <xdr:col>13</xdr:col>
      <xdr:colOff>19050</xdr:colOff>
      <xdr:row>34</xdr:row>
      <xdr:rowOff>95250</xdr:rowOff>
    </xdr:to>
    <xdr:sp>
      <xdr:nvSpPr>
        <xdr:cNvPr id="35" name="TextBox 46"/>
        <xdr:cNvSpPr txBox="1">
          <a:spLocks noChangeArrowheads="1"/>
        </xdr:cNvSpPr>
      </xdr:nvSpPr>
      <xdr:spPr>
        <a:xfrm>
          <a:off x="5410200" y="6943725"/>
          <a:ext cx="4076700" cy="45720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title</a:t>
          </a:r>
          <a:r>
            <a:rPr lang="en-US" cap="none" sz="1100" b="0" i="0" u="none" baseline="0">
              <a:solidFill>
                <a:srgbClr val="000000"/>
              </a:solidFill>
              <a:latin typeface="Calibri"/>
              <a:ea typeface="Calibri"/>
              <a:cs typeface="Calibri"/>
            </a:rPr>
            <a:t> of your event or activity</a:t>
          </a:r>
        </a:p>
      </xdr:txBody>
    </xdr:sp>
    <xdr:clientData/>
  </xdr:twoCellAnchor>
  <xdr:twoCellAnchor>
    <xdr:from>
      <xdr:col>11</xdr:col>
      <xdr:colOff>19050</xdr:colOff>
      <xdr:row>35</xdr:row>
      <xdr:rowOff>38100</xdr:rowOff>
    </xdr:from>
    <xdr:to>
      <xdr:col>13</xdr:col>
      <xdr:colOff>619125</xdr:colOff>
      <xdr:row>36</xdr:row>
      <xdr:rowOff>0</xdr:rowOff>
    </xdr:to>
    <xdr:sp>
      <xdr:nvSpPr>
        <xdr:cNvPr id="36" name="TextBox 47"/>
        <xdr:cNvSpPr txBox="1">
          <a:spLocks noChangeArrowheads="1"/>
        </xdr:cNvSpPr>
      </xdr:nvSpPr>
      <xdr:spPr>
        <a:xfrm>
          <a:off x="8210550" y="7543800"/>
          <a:ext cx="1876425" cy="209550"/>
        </a:xfrm>
        <a:prstGeom prst="rect">
          <a:avLst/>
        </a:prstGeom>
        <a:solidFill>
          <a:srgbClr val="FDEADA"/>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Fill in location: MANUALLY</a:t>
          </a:r>
        </a:p>
      </xdr:txBody>
    </xdr:sp>
    <xdr:clientData/>
  </xdr:twoCellAnchor>
  <xdr:twoCellAnchor>
    <xdr:from>
      <xdr:col>8</xdr:col>
      <xdr:colOff>638175</xdr:colOff>
      <xdr:row>36</xdr:row>
      <xdr:rowOff>47625</xdr:rowOff>
    </xdr:from>
    <xdr:to>
      <xdr:col>11</xdr:col>
      <xdr:colOff>47625</xdr:colOff>
      <xdr:row>37</xdr:row>
      <xdr:rowOff>95250</xdr:rowOff>
    </xdr:to>
    <xdr:sp>
      <xdr:nvSpPr>
        <xdr:cNvPr id="37" name="TextBox 48"/>
        <xdr:cNvSpPr txBox="1">
          <a:spLocks noChangeArrowheads="1"/>
        </xdr:cNvSpPr>
      </xdr:nvSpPr>
      <xdr:spPr>
        <a:xfrm>
          <a:off x="6648450" y="7800975"/>
          <a:ext cx="1590675" cy="2571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Fill in date: MANUALLY</a:t>
          </a:r>
        </a:p>
      </xdr:txBody>
    </xdr:sp>
    <xdr:clientData/>
  </xdr:twoCellAnchor>
  <xdr:twoCellAnchor>
    <xdr:from>
      <xdr:col>3</xdr:col>
      <xdr:colOff>123825</xdr:colOff>
      <xdr:row>44</xdr:row>
      <xdr:rowOff>85725</xdr:rowOff>
    </xdr:from>
    <xdr:to>
      <xdr:col>8</xdr:col>
      <xdr:colOff>333375</xdr:colOff>
      <xdr:row>48</xdr:row>
      <xdr:rowOff>19050</xdr:rowOff>
    </xdr:to>
    <xdr:sp>
      <xdr:nvSpPr>
        <xdr:cNvPr id="38" name="TextBox 49"/>
        <xdr:cNvSpPr txBox="1">
          <a:spLocks noChangeArrowheads="1"/>
        </xdr:cNvSpPr>
      </xdr:nvSpPr>
      <xdr:spPr>
        <a:xfrm>
          <a:off x="2295525" y="9410700"/>
          <a:ext cx="4048125" cy="6953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It is important to provide plenty of detail here but please do not try and adjust the size of the box.  </a:t>
          </a:r>
        </a:p>
      </xdr:txBody>
    </xdr:sp>
    <xdr:clientData/>
  </xdr:twoCellAnchor>
  <xdr:twoCellAnchor>
    <xdr:from>
      <xdr:col>5</xdr:col>
      <xdr:colOff>142875</xdr:colOff>
      <xdr:row>196</xdr:row>
      <xdr:rowOff>85725</xdr:rowOff>
    </xdr:from>
    <xdr:to>
      <xdr:col>6</xdr:col>
      <xdr:colOff>923925</xdr:colOff>
      <xdr:row>198</xdr:row>
      <xdr:rowOff>66675</xdr:rowOff>
    </xdr:to>
    <xdr:sp>
      <xdr:nvSpPr>
        <xdr:cNvPr id="39" name="Right Brace 54"/>
        <xdr:cNvSpPr>
          <a:spLocks/>
        </xdr:cNvSpPr>
      </xdr:nvSpPr>
      <xdr:spPr>
        <a:xfrm rot="5400000">
          <a:off x="3714750" y="42205275"/>
          <a:ext cx="1409700" cy="381000"/>
        </a:xfrm>
        <a:prstGeom prst="rightBrac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200025</xdr:colOff>
      <xdr:row>198</xdr:row>
      <xdr:rowOff>85725</xdr:rowOff>
    </xdr:from>
    <xdr:to>
      <xdr:col>6</xdr:col>
      <xdr:colOff>1114425</xdr:colOff>
      <xdr:row>203</xdr:row>
      <xdr:rowOff>114300</xdr:rowOff>
    </xdr:to>
    <xdr:sp>
      <xdr:nvSpPr>
        <xdr:cNvPr id="40" name="TextBox 55"/>
        <xdr:cNvSpPr txBox="1">
          <a:spLocks noChangeArrowheads="1"/>
        </xdr:cNvSpPr>
      </xdr:nvSpPr>
      <xdr:spPr>
        <a:xfrm>
          <a:off x="3771900" y="42605325"/>
          <a:ext cx="1543050" cy="10191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AUTOMATICALLY DONE FOR YOU. Again, this is taken from your</a:t>
          </a:r>
          <a:r>
            <a:rPr lang="en-US" cap="none" sz="1100" b="0" i="0" u="none" baseline="0">
              <a:solidFill>
                <a:srgbClr val="000000"/>
              </a:solidFill>
              <a:latin typeface="Calibri"/>
              <a:ea typeface="Calibri"/>
              <a:cs typeface="Calibri"/>
            </a:rPr>
            <a:t> proposal.
</a:t>
          </a:r>
        </a:p>
      </xdr:txBody>
    </xdr:sp>
    <xdr:clientData/>
  </xdr:twoCellAnchor>
  <xdr:twoCellAnchor>
    <xdr:from>
      <xdr:col>7</xdr:col>
      <xdr:colOff>28575</xdr:colOff>
      <xdr:row>196</xdr:row>
      <xdr:rowOff>57150</xdr:rowOff>
    </xdr:from>
    <xdr:to>
      <xdr:col>14</xdr:col>
      <xdr:colOff>190500</xdr:colOff>
      <xdr:row>198</xdr:row>
      <xdr:rowOff>38100</xdr:rowOff>
    </xdr:to>
    <xdr:sp>
      <xdr:nvSpPr>
        <xdr:cNvPr id="41" name="Right Brace 56"/>
        <xdr:cNvSpPr>
          <a:spLocks/>
        </xdr:cNvSpPr>
      </xdr:nvSpPr>
      <xdr:spPr>
        <a:xfrm rot="5400000">
          <a:off x="5429250" y="42176700"/>
          <a:ext cx="4895850" cy="381000"/>
        </a:xfrm>
        <a:prstGeom prst="rightBrac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198</xdr:row>
      <xdr:rowOff>114300</xdr:rowOff>
    </xdr:from>
    <xdr:to>
      <xdr:col>14</xdr:col>
      <xdr:colOff>104775</xdr:colOff>
      <xdr:row>202</xdr:row>
      <xdr:rowOff>190500</xdr:rowOff>
    </xdr:to>
    <xdr:sp>
      <xdr:nvSpPr>
        <xdr:cNvPr id="42" name="TextBox 57"/>
        <xdr:cNvSpPr txBox="1">
          <a:spLocks noChangeArrowheads="1"/>
        </xdr:cNvSpPr>
      </xdr:nvSpPr>
      <xdr:spPr>
        <a:xfrm>
          <a:off x="5810250" y="42633900"/>
          <a:ext cx="4429125" cy="87630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will be </a:t>
          </a:r>
          <a:r>
            <a:rPr lang="en-US" cap="none" sz="1100" b="1" i="0" u="none" baseline="0">
              <a:solidFill>
                <a:srgbClr val="000000"/>
              </a:solidFill>
              <a:latin typeface="Calibri"/>
              <a:ea typeface="Calibri"/>
              <a:cs typeface="Calibri"/>
            </a:rPr>
            <a:t>the first part </a:t>
          </a:r>
          <a:r>
            <a:rPr lang="en-US" cap="none" sz="1100" b="0" i="0" u="none" baseline="0">
              <a:solidFill>
                <a:srgbClr val="000000"/>
              </a:solidFill>
              <a:latin typeface="Calibri"/>
              <a:ea typeface="Calibri"/>
              <a:cs typeface="Calibri"/>
            </a:rPr>
            <a:t>of the evaluation.</a:t>
          </a:r>
          <a:r>
            <a:rPr lang="en-US" cap="none" sz="1100" b="0" i="0" u="none" baseline="0">
              <a:solidFill>
                <a:srgbClr val="000000"/>
              </a:solidFill>
              <a:latin typeface="Calibri"/>
              <a:ea typeface="Calibri"/>
              <a:cs typeface="Calibri"/>
            </a:rPr>
            <a:t>  You will need to input a numerical value in the 'ACTUAL' particpants column. Then, just put a brief descripition to why there might be a difference. Again, try to keep within the comment box!</a:t>
          </a:r>
        </a:p>
      </xdr:txBody>
    </xdr:sp>
    <xdr:clientData/>
  </xdr:twoCellAnchor>
  <xdr:twoCellAnchor>
    <xdr:from>
      <xdr:col>1</xdr:col>
      <xdr:colOff>409575</xdr:colOff>
      <xdr:row>212</xdr:row>
      <xdr:rowOff>171450</xdr:rowOff>
    </xdr:from>
    <xdr:to>
      <xdr:col>2</xdr:col>
      <xdr:colOff>314325</xdr:colOff>
      <xdr:row>214</xdr:row>
      <xdr:rowOff>19050</xdr:rowOff>
    </xdr:to>
    <xdr:sp>
      <xdr:nvSpPr>
        <xdr:cNvPr id="43" name="Right Arrow 59"/>
        <xdr:cNvSpPr>
          <a:spLocks/>
        </xdr:cNvSpPr>
      </xdr:nvSpPr>
      <xdr:spPr>
        <a:xfrm rot="12979790">
          <a:off x="1190625" y="45662850"/>
          <a:ext cx="685800" cy="247650"/>
        </a:xfrm>
        <a:prstGeom prst="rightArrow">
          <a:avLst>
            <a:gd name="adj" fmla="val 31189"/>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190500</xdr:colOff>
      <xdr:row>215</xdr:row>
      <xdr:rowOff>19050</xdr:rowOff>
    </xdr:from>
    <xdr:to>
      <xdr:col>4</xdr:col>
      <xdr:colOff>733425</xdr:colOff>
      <xdr:row>218</xdr:row>
      <xdr:rowOff>190500</xdr:rowOff>
    </xdr:to>
    <xdr:sp>
      <xdr:nvSpPr>
        <xdr:cNvPr id="44" name="TextBox 60"/>
        <xdr:cNvSpPr txBox="1">
          <a:spLocks noChangeArrowheads="1"/>
        </xdr:cNvSpPr>
      </xdr:nvSpPr>
      <xdr:spPr>
        <a:xfrm>
          <a:off x="971550" y="46110525"/>
          <a:ext cx="2543175" cy="7715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AUTOMATICALLY taken</a:t>
          </a:r>
          <a:r>
            <a:rPr lang="en-US" cap="none" sz="1100" b="0" i="0" u="none" baseline="0">
              <a:solidFill>
                <a:srgbClr val="000000"/>
              </a:solidFill>
              <a:latin typeface="Calibri"/>
              <a:ea typeface="Calibri"/>
              <a:cs typeface="Calibri"/>
            </a:rPr>
            <a:t> from your proposal.  If nothing has changed, leave it. If it has look at notes 1,2,3.
</a:t>
          </a:r>
        </a:p>
      </xdr:txBody>
    </xdr:sp>
    <xdr:clientData/>
  </xdr:twoCellAnchor>
  <xdr:twoCellAnchor>
    <xdr:from>
      <xdr:col>1</xdr:col>
      <xdr:colOff>619125</xdr:colOff>
      <xdr:row>228</xdr:row>
      <xdr:rowOff>38100</xdr:rowOff>
    </xdr:from>
    <xdr:to>
      <xdr:col>6</xdr:col>
      <xdr:colOff>228600</xdr:colOff>
      <xdr:row>234</xdr:row>
      <xdr:rowOff>133350</xdr:rowOff>
    </xdr:to>
    <xdr:sp>
      <xdr:nvSpPr>
        <xdr:cNvPr id="45" name="TextBox 61"/>
        <xdr:cNvSpPr txBox="1">
          <a:spLocks noChangeArrowheads="1"/>
        </xdr:cNvSpPr>
      </xdr:nvSpPr>
      <xdr:spPr>
        <a:xfrm>
          <a:off x="1400175" y="48720375"/>
          <a:ext cx="3028950" cy="12382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1</a:t>
          </a:r>
          <a:r>
            <a:rPr lang="en-US" cap="none" sz="1100" b="0" i="0" u="none" baseline="0">
              <a:solidFill>
                <a:srgbClr val="000000"/>
              </a:solidFill>
              <a:latin typeface="Calibri"/>
              <a:ea typeface="Calibri"/>
              <a:cs typeface="Calibri"/>
            </a:rPr>
            <a:t>: If for example, there are no costs for the expenditure, don't worry, just dont enter a 'ACTUAL' value!  E.g. lets say there was no transport cost.  As you can see, there are no 'ACTUAL' costs. </a:t>
          </a:r>
        </a:p>
      </xdr:txBody>
    </xdr:sp>
    <xdr:clientData/>
  </xdr:twoCellAnchor>
  <xdr:twoCellAnchor>
    <xdr:from>
      <xdr:col>1</xdr:col>
      <xdr:colOff>600075</xdr:colOff>
      <xdr:row>235</xdr:row>
      <xdr:rowOff>28575</xdr:rowOff>
    </xdr:from>
    <xdr:to>
      <xdr:col>6</xdr:col>
      <xdr:colOff>209550</xdr:colOff>
      <xdr:row>240</xdr:row>
      <xdr:rowOff>123825</xdr:rowOff>
    </xdr:to>
    <xdr:sp>
      <xdr:nvSpPr>
        <xdr:cNvPr id="46" name="TextBox 62"/>
        <xdr:cNvSpPr txBox="1">
          <a:spLocks noChangeArrowheads="1"/>
        </xdr:cNvSpPr>
      </xdr:nvSpPr>
      <xdr:spPr>
        <a:xfrm>
          <a:off x="1381125" y="50044350"/>
          <a:ext cx="3028950" cy="10477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2</a:t>
          </a:r>
          <a:r>
            <a:rPr lang="en-US" cap="none" sz="1100" b="0" i="0" u="none" baseline="0">
              <a:solidFill>
                <a:srgbClr val="000000"/>
              </a:solidFill>
              <a:latin typeface="Calibri"/>
              <a:ea typeface="Calibri"/>
              <a:cs typeface="Calibri"/>
            </a:rPr>
            <a:t>:  If for example you didnt sell 100 tickets, and you sold 80 tickets. YOU can edit the expenditure line that did say '100 tickets Neonfest', and change it to '80 tickets Neonfest'.  As shown.</a:t>
          </a:r>
        </a:p>
      </xdr:txBody>
    </xdr:sp>
    <xdr:clientData/>
  </xdr:twoCellAnchor>
  <xdr:twoCellAnchor>
    <xdr:from>
      <xdr:col>1</xdr:col>
      <xdr:colOff>457200</xdr:colOff>
      <xdr:row>241</xdr:row>
      <xdr:rowOff>19050</xdr:rowOff>
    </xdr:from>
    <xdr:to>
      <xdr:col>6</xdr:col>
      <xdr:colOff>66675</xdr:colOff>
      <xdr:row>245</xdr:row>
      <xdr:rowOff>161925</xdr:rowOff>
    </xdr:to>
    <xdr:sp>
      <xdr:nvSpPr>
        <xdr:cNvPr id="47" name="TextBox 63"/>
        <xdr:cNvSpPr txBox="1">
          <a:spLocks noChangeArrowheads="1"/>
        </xdr:cNvSpPr>
      </xdr:nvSpPr>
      <xdr:spPr>
        <a:xfrm>
          <a:off x="1238250" y="51177825"/>
          <a:ext cx="3028950" cy="9048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3</a:t>
          </a:r>
          <a:r>
            <a:rPr lang="en-US" cap="none" sz="1100" b="0" i="0" u="none" baseline="0">
              <a:solidFill>
                <a:srgbClr val="000000"/>
              </a:solidFill>
              <a:latin typeface="Calibri"/>
              <a:ea typeface="Calibri"/>
              <a:cs typeface="Calibri"/>
            </a:rPr>
            <a:t>:  If you need to input a new expenditure line that was no in the proposal, just enter it in! As shown with the food example.</a:t>
          </a:r>
        </a:p>
      </xdr:txBody>
    </xdr:sp>
    <xdr:clientData/>
  </xdr:twoCellAnchor>
  <xdr:twoCellAnchor>
    <xdr:from>
      <xdr:col>3</xdr:col>
      <xdr:colOff>514350</xdr:colOff>
      <xdr:row>219</xdr:row>
      <xdr:rowOff>57150</xdr:rowOff>
    </xdr:from>
    <xdr:to>
      <xdr:col>4</xdr:col>
      <xdr:colOff>209550</xdr:colOff>
      <xdr:row>227</xdr:row>
      <xdr:rowOff>123825</xdr:rowOff>
    </xdr:to>
    <xdr:sp>
      <xdr:nvSpPr>
        <xdr:cNvPr id="48" name="Right Arrow 64"/>
        <xdr:cNvSpPr>
          <a:spLocks/>
        </xdr:cNvSpPr>
      </xdr:nvSpPr>
      <xdr:spPr>
        <a:xfrm rot="5400000">
          <a:off x="2686050" y="46948725"/>
          <a:ext cx="304800" cy="1666875"/>
        </a:xfrm>
        <a:prstGeom prst="rightArrow">
          <a:avLst>
            <a:gd name="adj" fmla="val 40666"/>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542925</xdr:colOff>
      <xdr:row>213</xdr:row>
      <xdr:rowOff>57150</xdr:rowOff>
    </xdr:from>
    <xdr:to>
      <xdr:col>1</xdr:col>
      <xdr:colOff>428625</xdr:colOff>
      <xdr:row>243</xdr:row>
      <xdr:rowOff>9525</xdr:rowOff>
    </xdr:to>
    <xdr:sp>
      <xdr:nvSpPr>
        <xdr:cNvPr id="49" name="Bent Arrow 65"/>
        <xdr:cNvSpPr>
          <a:spLocks/>
        </xdr:cNvSpPr>
      </xdr:nvSpPr>
      <xdr:spPr>
        <a:xfrm rot="16200000">
          <a:off x="542925" y="45748575"/>
          <a:ext cx="666750" cy="5800725"/>
        </a:xfrm>
        <a:custGeom>
          <a:pathLst>
            <a:path h="670944" w="5817659">
              <a:moveTo>
                <a:pt x="0" y="670944"/>
              </a:moveTo>
              <a:lnTo>
                <a:pt x="0" y="377406"/>
              </a:lnTo>
              <a:cubicBezTo>
                <a:pt x="0" y="215289"/>
                <a:pt x="131421" y="83868"/>
                <a:pt x="293538" y="83868"/>
              </a:cubicBezTo>
              <a:lnTo>
                <a:pt x="5649923" y="83868"/>
              </a:lnTo>
              <a:lnTo>
                <a:pt x="5649923" y="0"/>
              </a:lnTo>
              <a:lnTo>
                <a:pt x="5817659" y="167736"/>
              </a:lnTo>
              <a:lnTo>
                <a:pt x="5649923" y="335472"/>
              </a:lnTo>
              <a:lnTo>
                <a:pt x="5649923" y="251604"/>
              </a:lnTo>
              <a:lnTo>
                <a:pt x="293538" y="251604"/>
              </a:lnTo>
              <a:cubicBezTo>
                <a:pt x="224059" y="251604"/>
                <a:pt x="167736" y="307927"/>
                <a:pt x="167736" y="377406"/>
              </a:cubicBezTo>
              <a:lnTo>
                <a:pt x="167736" y="670944"/>
              </a:lnTo>
              <a:lnTo>
                <a:pt x="0" y="670944"/>
              </a:lnTo>
              <a:close/>
            </a:path>
          </a:pathLst>
        </a:cu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224</xdr:row>
      <xdr:rowOff>161925</xdr:rowOff>
    </xdr:from>
    <xdr:to>
      <xdr:col>8</xdr:col>
      <xdr:colOff>19050</xdr:colOff>
      <xdr:row>229</xdr:row>
      <xdr:rowOff>95250</xdr:rowOff>
    </xdr:to>
    <xdr:sp>
      <xdr:nvSpPr>
        <xdr:cNvPr id="50" name="Right Arrow 66"/>
        <xdr:cNvSpPr>
          <a:spLocks/>
        </xdr:cNvSpPr>
      </xdr:nvSpPr>
      <xdr:spPr>
        <a:xfrm rot="13844941">
          <a:off x="5562600" y="48063150"/>
          <a:ext cx="466725" cy="904875"/>
        </a:xfrm>
        <a:prstGeom prst="rightArrow">
          <a:avLst>
            <a:gd name="adj" fmla="val 23824"/>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428625</xdr:colOff>
      <xdr:row>224</xdr:row>
      <xdr:rowOff>161925</xdr:rowOff>
    </xdr:from>
    <xdr:to>
      <xdr:col>8</xdr:col>
      <xdr:colOff>704850</xdr:colOff>
      <xdr:row>229</xdr:row>
      <xdr:rowOff>66675</xdr:rowOff>
    </xdr:to>
    <xdr:sp>
      <xdr:nvSpPr>
        <xdr:cNvPr id="51" name="Right Arrow 67"/>
        <xdr:cNvSpPr>
          <a:spLocks/>
        </xdr:cNvSpPr>
      </xdr:nvSpPr>
      <xdr:spPr>
        <a:xfrm rot="13844941">
          <a:off x="6438900" y="48063150"/>
          <a:ext cx="276225" cy="876300"/>
        </a:xfrm>
        <a:prstGeom prst="rightArrow">
          <a:avLst>
            <a:gd name="adj" fmla="val 34351"/>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952500</xdr:colOff>
      <xdr:row>229</xdr:row>
      <xdr:rowOff>85725</xdr:rowOff>
    </xdr:from>
    <xdr:to>
      <xdr:col>9</xdr:col>
      <xdr:colOff>133350</xdr:colOff>
      <xdr:row>238</xdr:row>
      <xdr:rowOff>95250</xdr:rowOff>
    </xdr:to>
    <xdr:sp>
      <xdr:nvSpPr>
        <xdr:cNvPr id="52" name="TextBox 68"/>
        <xdr:cNvSpPr txBox="1">
          <a:spLocks noChangeArrowheads="1"/>
        </xdr:cNvSpPr>
      </xdr:nvSpPr>
      <xdr:spPr>
        <a:xfrm>
          <a:off x="5153025" y="48958500"/>
          <a:ext cx="1828800" cy="17240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REMEMBER TO PUT EXPENDITURE</a:t>
          </a:r>
          <a:r>
            <a:rPr lang="en-US" cap="none" sz="1100" b="0" i="0" u="none" baseline="0">
              <a:solidFill>
                <a:srgbClr val="000000"/>
              </a:solidFill>
              <a:latin typeface="Calibri"/>
              <a:ea typeface="Calibri"/>
              <a:cs typeface="Calibri"/>
            </a:rPr>
            <a:t> IN THE CORRECT PLACE. IS IT VATABLE OR NOT VATABLE? YOU NEED TO INPUT THE TOTAL AMOUNT. SEE VAT GUIDELINES IF YOU ARE UNSURE OR STUDEV.</a:t>
          </a:r>
        </a:p>
      </xdr:txBody>
    </xdr:sp>
    <xdr:clientData/>
  </xdr:twoCellAnchor>
  <xdr:twoCellAnchor>
    <xdr:from>
      <xdr:col>8</xdr:col>
      <xdr:colOff>457200</xdr:colOff>
      <xdr:row>207</xdr:row>
      <xdr:rowOff>19050</xdr:rowOff>
    </xdr:from>
    <xdr:to>
      <xdr:col>9</xdr:col>
      <xdr:colOff>304800</xdr:colOff>
      <xdr:row>208</xdr:row>
      <xdr:rowOff>47625</xdr:rowOff>
    </xdr:to>
    <xdr:sp>
      <xdr:nvSpPr>
        <xdr:cNvPr id="53" name="Right Arrow 69"/>
        <xdr:cNvSpPr>
          <a:spLocks/>
        </xdr:cNvSpPr>
      </xdr:nvSpPr>
      <xdr:spPr>
        <a:xfrm rot="8412986">
          <a:off x="6467475" y="44319825"/>
          <a:ext cx="685800" cy="228600"/>
        </a:xfrm>
        <a:prstGeom prst="rightArrow">
          <a:avLst>
            <a:gd name="adj" fmla="val 33509"/>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285750</xdr:colOff>
      <xdr:row>203</xdr:row>
      <xdr:rowOff>57150</xdr:rowOff>
    </xdr:from>
    <xdr:to>
      <xdr:col>11</xdr:col>
      <xdr:colOff>466725</xdr:colOff>
      <xdr:row>207</xdr:row>
      <xdr:rowOff>85725</xdr:rowOff>
    </xdr:to>
    <xdr:sp>
      <xdr:nvSpPr>
        <xdr:cNvPr id="54" name="TextBox 70"/>
        <xdr:cNvSpPr txBox="1">
          <a:spLocks noChangeArrowheads="1"/>
        </xdr:cNvSpPr>
      </xdr:nvSpPr>
      <xdr:spPr>
        <a:xfrm>
          <a:off x="7134225" y="43567350"/>
          <a:ext cx="1524000" cy="8191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Take</a:t>
          </a:r>
          <a:r>
            <a:rPr lang="en-US" cap="none" sz="1100" b="0" i="0" u="none" baseline="0">
              <a:solidFill>
                <a:srgbClr val="000000"/>
              </a:solidFill>
              <a:latin typeface="Calibri"/>
              <a:ea typeface="Calibri"/>
              <a:cs typeface="Calibri"/>
            </a:rPr>
            <a:t>n from your proposal. This shows what you proposed for each expenditure.</a:t>
          </a:r>
        </a:p>
      </xdr:txBody>
    </xdr:sp>
    <xdr:clientData/>
  </xdr:twoCellAnchor>
  <xdr:twoCellAnchor>
    <xdr:from>
      <xdr:col>9</xdr:col>
      <xdr:colOff>409575</xdr:colOff>
      <xdr:row>225</xdr:row>
      <xdr:rowOff>38100</xdr:rowOff>
    </xdr:from>
    <xdr:to>
      <xdr:col>10</xdr:col>
      <xdr:colOff>9525</xdr:colOff>
      <xdr:row>229</xdr:row>
      <xdr:rowOff>180975</xdr:rowOff>
    </xdr:to>
    <xdr:sp>
      <xdr:nvSpPr>
        <xdr:cNvPr id="55" name="Right Arrow 71"/>
        <xdr:cNvSpPr>
          <a:spLocks/>
        </xdr:cNvSpPr>
      </xdr:nvSpPr>
      <xdr:spPr>
        <a:xfrm rot="16200000">
          <a:off x="7258050" y="48148875"/>
          <a:ext cx="276225" cy="904875"/>
        </a:xfrm>
        <a:prstGeom prst="rightArrow">
          <a:avLst>
            <a:gd name="adj" fmla="val 3468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247650</xdr:colOff>
      <xdr:row>230</xdr:row>
      <xdr:rowOff>57150</xdr:rowOff>
    </xdr:from>
    <xdr:to>
      <xdr:col>11</xdr:col>
      <xdr:colOff>447675</xdr:colOff>
      <xdr:row>235</xdr:row>
      <xdr:rowOff>38100</xdr:rowOff>
    </xdr:to>
    <xdr:sp>
      <xdr:nvSpPr>
        <xdr:cNvPr id="56" name="TextBox 72"/>
        <xdr:cNvSpPr txBox="1">
          <a:spLocks noChangeArrowheads="1"/>
        </xdr:cNvSpPr>
      </xdr:nvSpPr>
      <xdr:spPr>
        <a:xfrm>
          <a:off x="7096125" y="49120425"/>
          <a:ext cx="1543050" cy="9334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t>
          </a:r>
          <a:r>
            <a:rPr lang="en-US" cap="none" sz="1100" b="1" i="0" u="none" baseline="0">
              <a:solidFill>
                <a:srgbClr val="000000"/>
              </a:solidFill>
              <a:latin typeface="Calibri"/>
              <a:ea typeface="Calibri"/>
              <a:cs typeface="Calibri"/>
            </a:rPr>
            <a:t>YOUR TOTAL</a:t>
          </a:r>
          <a:r>
            <a:rPr lang="en-US" cap="none" sz="1100" b="1" i="0" u="none" baseline="0">
              <a:solidFill>
                <a:srgbClr val="000000"/>
              </a:solidFill>
              <a:latin typeface="Calibri"/>
              <a:ea typeface="Calibri"/>
              <a:cs typeface="Calibri"/>
            </a:rPr>
            <a:t> COST </a:t>
          </a:r>
          <a:r>
            <a:rPr lang="en-US" cap="none" sz="1100" b="0" i="0" u="none" baseline="0">
              <a:solidFill>
                <a:srgbClr val="000000"/>
              </a:solidFill>
              <a:latin typeface="Calibri"/>
              <a:ea typeface="Calibri"/>
              <a:cs typeface="Calibri"/>
            </a:rPr>
            <a:t>FOR THE EVENT. THIS IS WHAT YOU HAVE </a:t>
          </a:r>
          <a:r>
            <a:rPr lang="en-US" cap="none" sz="1100" b="1" i="0" u="none" baseline="0">
              <a:solidFill>
                <a:srgbClr val="000000"/>
              </a:solidFill>
              <a:latin typeface="Calibri"/>
              <a:ea typeface="Calibri"/>
              <a:cs typeface="Calibri"/>
            </a:rPr>
            <a:t>PAID  OUT.</a:t>
          </a:r>
          <a:r>
            <a:rPr lang="en-US" cap="none" sz="1100" b="1" i="0" u="none" baseline="0">
              <a:solidFill>
                <a:srgbClr val="000000"/>
              </a:solidFill>
              <a:latin typeface="Calibri"/>
              <a:ea typeface="Calibri"/>
              <a:cs typeface="Calibri"/>
            </a:rPr>
            <a:t>
</a:t>
          </a:r>
        </a:p>
      </xdr:txBody>
    </xdr:sp>
    <xdr:clientData/>
  </xdr:twoCellAnchor>
  <xdr:twoCellAnchor>
    <xdr:from>
      <xdr:col>2</xdr:col>
      <xdr:colOff>266700</xdr:colOff>
      <xdr:row>251</xdr:row>
      <xdr:rowOff>161925</xdr:rowOff>
    </xdr:from>
    <xdr:to>
      <xdr:col>2</xdr:col>
      <xdr:colOff>542925</xdr:colOff>
      <xdr:row>255</xdr:row>
      <xdr:rowOff>9525</xdr:rowOff>
    </xdr:to>
    <xdr:sp>
      <xdr:nvSpPr>
        <xdr:cNvPr id="57" name="Right Arrow 77"/>
        <xdr:cNvSpPr>
          <a:spLocks/>
        </xdr:cNvSpPr>
      </xdr:nvSpPr>
      <xdr:spPr>
        <a:xfrm rot="14769873">
          <a:off x="1828800" y="53473350"/>
          <a:ext cx="276225" cy="647700"/>
        </a:xfrm>
        <a:prstGeom prst="rightArrow">
          <a:avLst>
            <a:gd name="adj" fmla="val 2881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255</xdr:row>
      <xdr:rowOff>19050</xdr:rowOff>
    </xdr:from>
    <xdr:to>
      <xdr:col>6</xdr:col>
      <xdr:colOff>152400</xdr:colOff>
      <xdr:row>260</xdr:row>
      <xdr:rowOff>38100</xdr:rowOff>
    </xdr:to>
    <xdr:sp>
      <xdr:nvSpPr>
        <xdr:cNvPr id="58" name="TextBox 78"/>
        <xdr:cNvSpPr txBox="1">
          <a:spLocks noChangeArrowheads="1"/>
        </xdr:cNvSpPr>
      </xdr:nvSpPr>
      <xdr:spPr>
        <a:xfrm>
          <a:off x="2190750" y="54130575"/>
          <a:ext cx="2162175" cy="10191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Again, taken from proposal. Same procedure as Expenditure.</a:t>
          </a:r>
          <a:r>
            <a:rPr lang="en-US" cap="none" sz="1100" b="0" i="0" u="none" baseline="0">
              <a:solidFill>
                <a:srgbClr val="000000"/>
              </a:solidFill>
              <a:latin typeface="Calibri"/>
              <a:ea typeface="Calibri"/>
              <a:cs typeface="Calibri"/>
            </a:rPr>
            <a:t>  Just remember to input all income, and seperate what is Vatable to what is not vatable. </a:t>
          </a:r>
        </a:p>
      </xdr:txBody>
    </xdr:sp>
    <xdr:clientData/>
  </xdr:twoCellAnchor>
  <xdr:twoCellAnchor>
    <xdr:from>
      <xdr:col>6</xdr:col>
      <xdr:colOff>66675</xdr:colOff>
      <xdr:row>252</xdr:row>
      <xdr:rowOff>200025</xdr:rowOff>
    </xdr:from>
    <xdr:to>
      <xdr:col>7</xdr:col>
      <xdr:colOff>333375</xdr:colOff>
      <xdr:row>254</xdr:row>
      <xdr:rowOff>142875</xdr:rowOff>
    </xdr:to>
    <xdr:sp>
      <xdr:nvSpPr>
        <xdr:cNvPr id="59" name="Right Arrow 79"/>
        <xdr:cNvSpPr>
          <a:spLocks/>
        </xdr:cNvSpPr>
      </xdr:nvSpPr>
      <xdr:spPr>
        <a:xfrm rot="19469842">
          <a:off x="4267200" y="53711475"/>
          <a:ext cx="1466850" cy="342900"/>
        </a:xfrm>
        <a:prstGeom prst="rightArrow">
          <a:avLst>
            <a:gd name="adj" fmla="val 38097"/>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263</xdr:row>
      <xdr:rowOff>114300</xdr:rowOff>
    </xdr:from>
    <xdr:to>
      <xdr:col>13</xdr:col>
      <xdr:colOff>28575</xdr:colOff>
      <xdr:row>265</xdr:row>
      <xdr:rowOff>85725</xdr:rowOff>
    </xdr:to>
    <xdr:sp>
      <xdr:nvSpPr>
        <xdr:cNvPr id="60" name="Right Brace 80"/>
        <xdr:cNvSpPr>
          <a:spLocks/>
        </xdr:cNvSpPr>
      </xdr:nvSpPr>
      <xdr:spPr>
        <a:xfrm rot="5400000">
          <a:off x="7667625" y="55845075"/>
          <a:ext cx="1828800" cy="352425"/>
        </a:xfrm>
        <a:prstGeom prst="rightBrac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600075</xdr:colOff>
      <xdr:row>265</xdr:row>
      <xdr:rowOff>161925</xdr:rowOff>
    </xdr:from>
    <xdr:to>
      <xdr:col>12</xdr:col>
      <xdr:colOff>485775</xdr:colOff>
      <xdr:row>267</xdr:row>
      <xdr:rowOff>66675</xdr:rowOff>
    </xdr:to>
    <xdr:sp>
      <xdr:nvSpPr>
        <xdr:cNvPr id="61" name="TextBox 81"/>
        <xdr:cNvSpPr txBox="1">
          <a:spLocks noChangeArrowheads="1"/>
        </xdr:cNvSpPr>
      </xdr:nvSpPr>
      <xdr:spPr>
        <a:xfrm>
          <a:off x="8124825" y="56273700"/>
          <a:ext cx="1219200" cy="2857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a:t>
          </a:r>
          <a:r>
            <a:rPr lang="en-US" cap="none" sz="1100" b="0" i="0" u="none" baseline="0">
              <a:solidFill>
                <a:srgbClr val="000000"/>
              </a:solidFill>
              <a:latin typeface="Calibri"/>
              <a:ea typeface="Calibri"/>
              <a:cs typeface="Calibri"/>
            </a:rPr>
            <a:t> use only.</a:t>
          </a:r>
        </a:p>
      </xdr:txBody>
    </xdr:sp>
    <xdr:clientData/>
  </xdr:twoCellAnchor>
  <xdr:twoCellAnchor>
    <xdr:from>
      <xdr:col>9</xdr:col>
      <xdr:colOff>228600</xdr:colOff>
      <xdr:row>263</xdr:row>
      <xdr:rowOff>47625</xdr:rowOff>
    </xdr:from>
    <xdr:to>
      <xdr:col>9</xdr:col>
      <xdr:colOff>504825</xdr:colOff>
      <xdr:row>266</xdr:row>
      <xdr:rowOff>161925</xdr:rowOff>
    </xdr:to>
    <xdr:sp>
      <xdr:nvSpPr>
        <xdr:cNvPr id="62" name="Right Arrow 82"/>
        <xdr:cNvSpPr>
          <a:spLocks/>
        </xdr:cNvSpPr>
      </xdr:nvSpPr>
      <xdr:spPr>
        <a:xfrm rot="16200000">
          <a:off x="7077075" y="55778400"/>
          <a:ext cx="276225" cy="685800"/>
        </a:xfrm>
        <a:prstGeom prst="rightArrow">
          <a:avLst>
            <a:gd name="adj" fmla="val 29981"/>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438150</xdr:colOff>
      <xdr:row>267</xdr:row>
      <xdr:rowOff>0</xdr:rowOff>
    </xdr:from>
    <xdr:to>
      <xdr:col>10</xdr:col>
      <xdr:colOff>466725</xdr:colOff>
      <xdr:row>271</xdr:row>
      <xdr:rowOff>171450</xdr:rowOff>
    </xdr:to>
    <xdr:sp>
      <xdr:nvSpPr>
        <xdr:cNvPr id="63" name="TextBox 83"/>
        <xdr:cNvSpPr txBox="1">
          <a:spLocks noChangeArrowheads="1"/>
        </xdr:cNvSpPr>
      </xdr:nvSpPr>
      <xdr:spPr>
        <a:xfrm>
          <a:off x="6448425" y="56492775"/>
          <a:ext cx="1543050" cy="9334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t>
          </a:r>
          <a:r>
            <a:rPr lang="en-US" cap="none" sz="1100" b="1" i="0" u="none" baseline="0">
              <a:solidFill>
                <a:srgbClr val="000000"/>
              </a:solidFill>
              <a:latin typeface="Calibri"/>
              <a:ea typeface="Calibri"/>
              <a:cs typeface="Calibri"/>
            </a:rPr>
            <a:t>YOUR TOTAL</a:t>
          </a:r>
          <a:r>
            <a:rPr lang="en-US" cap="none" sz="1100" b="1" i="0" u="none" baseline="0">
              <a:solidFill>
                <a:srgbClr val="000000"/>
              </a:solidFill>
              <a:latin typeface="Calibri"/>
              <a:ea typeface="Calibri"/>
              <a:cs typeface="Calibri"/>
            </a:rPr>
            <a:t> INCOME </a:t>
          </a:r>
          <a:r>
            <a:rPr lang="en-US" cap="none" sz="1100" b="0" i="0" u="none" baseline="0">
              <a:solidFill>
                <a:srgbClr val="000000"/>
              </a:solidFill>
              <a:latin typeface="Calibri"/>
              <a:ea typeface="Calibri"/>
              <a:cs typeface="Calibri"/>
            </a:rPr>
            <a:t>FOR THE EVENT. THIS IS WHAT YOU HAVE </a:t>
          </a:r>
          <a:r>
            <a:rPr lang="en-US" cap="none" sz="1100" b="1" i="0" u="none" baseline="0">
              <a:solidFill>
                <a:srgbClr val="000000"/>
              </a:solidFill>
              <a:latin typeface="Calibri"/>
              <a:ea typeface="Calibri"/>
              <a:cs typeface="Calibri"/>
            </a:rPr>
            <a:t>PAID  IN.</a:t>
          </a:r>
          <a:r>
            <a:rPr lang="en-US" cap="none" sz="1100" b="1" i="0" u="none" baseline="0">
              <a:solidFill>
                <a:srgbClr val="000000"/>
              </a:solidFill>
              <a:latin typeface="Calibri"/>
              <a:ea typeface="Calibri"/>
              <a:cs typeface="Calibri"/>
            </a:rPr>
            <a:t>
</a:t>
          </a:r>
        </a:p>
      </xdr:txBody>
    </xdr:sp>
    <xdr:clientData/>
  </xdr:twoCellAnchor>
  <xdr:twoCellAnchor>
    <xdr:from>
      <xdr:col>14</xdr:col>
      <xdr:colOff>85725</xdr:colOff>
      <xdr:row>247</xdr:row>
      <xdr:rowOff>66675</xdr:rowOff>
    </xdr:from>
    <xdr:to>
      <xdr:col>14</xdr:col>
      <xdr:colOff>438150</xdr:colOff>
      <xdr:row>259</xdr:row>
      <xdr:rowOff>152400</xdr:rowOff>
    </xdr:to>
    <xdr:sp>
      <xdr:nvSpPr>
        <xdr:cNvPr id="64" name="Right Brace 84"/>
        <xdr:cNvSpPr>
          <a:spLocks/>
        </xdr:cNvSpPr>
      </xdr:nvSpPr>
      <xdr:spPr>
        <a:xfrm>
          <a:off x="10220325" y="52387500"/>
          <a:ext cx="352425" cy="2676525"/>
        </a:xfrm>
        <a:prstGeom prst="rightBrac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495300</xdr:colOff>
      <xdr:row>250</xdr:row>
      <xdr:rowOff>57150</xdr:rowOff>
    </xdr:from>
    <xdr:to>
      <xdr:col>16</xdr:col>
      <xdr:colOff>476250</xdr:colOff>
      <xdr:row>257</xdr:row>
      <xdr:rowOff>28575</xdr:rowOff>
    </xdr:to>
    <xdr:sp>
      <xdr:nvSpPr>
        <xdr:cNvPr id="65" name="TextBox 85"/>
        <xdr:cNvSpPr txBox="1">
          <a:spLocks noChangeArrowheads="1"/>
        </xdr:cNvSpPr>
      </xdr:nvSpPr>
      <xdr:spPr>
        <a:xfrm>
          <a:off x="10629900" y="53168550"/>
          <a:ext cx="1200150" cy="137160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Drop down menu. Either</a:t>
          </a:r>
          <a:r>
            <a:rPr lang="en-US" cap="none" sz="1100" b="0" i="0" u="none" baseline="0">
              <a:solidFill>
                <a:srgbClr val="000000"/>
              </a:solidFill>
              <a:latin typeface="Calibri"/>
              <a:ea typeface="Calibri"/>
              <a:cs typeface="Calibri"/>
            </a:rPr>
            <a:t> select YES or NO. If NO, you need to explain why on the last page of the appraisal.</a:t>
          </a:r>
        </a:p>
      </xdr:txBody>
    </xdr:sp>
    <xdr:clientData/>
  </xdr:twoCellAnchor>
  <xdr:twoCellAnchor>
    <xdr:from>
      <xdr:col>8</xdr:col>
      <xdr:colOff>0</xdr:colOff>
      <xdr:row>275</xdr:row>
      <xdr:rowOff>95250</xdr:rowOff>
    </xdr:from>
    <xdr:to>
      <xdr:col>8</xdr:col>
      <xdr:colOff>276225</xdr:colOff>
      <xdr:row>277</xdr:row>
      <xdr:rowOff>28575</xdr:rowOff>
    </xdr:to>
    <xdr:sp>
      <xdr:nvSpPr>
        <xdr:cNvPr id="66" name="Right Arrow 86"/>
        <xdr:cNvSpPr>
          <a:spLocks/>
        </xdr:cNvSpPr>
      </xdr:nvSpPr>
      <xdr:spPr>
        <a:xfrm rot="16200000">
          <a:off x="6010275" y="58150125"/>
          <a:ext cx="276225" cy="323850"/>
        </a:xfrm>
        <a:prstGeom prst="rightArrow">
          <a:avLst>
            <a:gd name="adj" fmla="val 7759"/>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275</xdr:row>
      <xdr:rowOff>38100</xdr:rowOff>
    </xdr:from>
    <xdr:to>
      <xdr:col>10</xdr:col>
      <xdr:colOff>466725</xdr:colOff>
      <xdr:row>276</xdr:row>
      <xdr:rowOff>171450</xdr:rowOff>
    </xdr:to>
    <xdr:sp>
      <xdr:nvSpPr>
        <xdr:cNvPr id="67" name="Right Arrow 88"/>
        <xdr:cNvSpPr>
          <a:spLocks/>
        </xdr:cNvSpPr>
      </xdr:nvSpPr>
      <xdr:spPr>
        <a:xfrm rot="16200000">
          <a:off x="7715250" y="58092975"/>
          <a:ext cx="276225" cy="333375"/>
        </a:xfrm>
        <a:prstGeom prst="rightArrow">
          <a:avLst>
            <a:gd name="adj" fmla="val 7597"/>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904875</xdr:colOff>
      <xdr:row>277</xdr:row>
      <xdr:rowOff>104775</xdr:rowOff>
    </xdr:from>
    <xdr:to>
      <xdr:col>9</xdr:col>
      <xdr:colOff>9525</xdr:colOff>
      <xdr:row>283</xdr:row>
      <xdr:rowOff>161925</xdr:rowOff>
    </xdr:to>
    <xdr:sp>
      <xdr:nvSpPr>
        <xdr:cNvPr id="68" name="TextBox 89"/>
        <xdr:cNvSpPr txBox="1">
          <a:spLocks noChangeArrowheads="1"/>
        </xdr:cNvSpPr>
      </xdr:nvSpPr>
      <xdr:spPr>
        <a:xfrm>
          <a:off x="5105400" y="58550175"/>
          <a:ext cx="1752600" cy="120015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Automatically</a:t>
          </a:r>
          <a:r>
            <a:rPr lang="en-US" cap="none" sz="1100" b="0" i="0" u="none" baseline="0">
              <a:solidFill>
                <a:srgbClr val="000000"/>
              </a:solidFill>
              <a:latin typeface="Calibri"/>
              <a:ea typeface="Calibri"/>
              <a:cs typeface="Calibri"/>
            </a:rPr>
            <a:t> done for you. This is your proposed profit or subsidy for the event. Negative: Subsidised. Positive: Profit</a:t>
          </a:r>
        </a:p>
      </xdr:txBody>
    </xdr:sp>
    <xdr:clientData/>
  </xdr:twoCellAnchor>
  <xdr:twoCellAnchor>
    <xdr:from>
      <xdr:col>9</xdr:col>
      <xdr:colOff>219075</xdr:colOff>
      <xdr:row>277</xdr:row>
      <xdr:rowOff>47625</xdr:rowOff>
    </xdr:from>
    <xdr:to>
      <xdr:col>11</xdr:col>
      <xdr:colOff>428625</xdr:colOff>
      <xdr:row>283</xdr:row>
      <xdr:rowOff>190500</xdr:rowOff>
    </xdr:to>
    <xdr:sp>
      <xdr:nvSpPr>
        <xdr:cNvPr id="69" name="TextBox 90"/>
        <xdr:cNvSpPr txBox="1">
          <a:spLocks noChangeArrowheads="1"/>
        </xdr:cNvSpPr>
      </xdr:nvSpPr>
      <xdr:spPr>
        <a:xfrm>
          <a:off x="7067550" y="58493025"/>
          <a:ext cx="1552575" cy="12858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Automatically</a:t>
          </a:r>
          <a:r>
            <a:rPr lang="en-US" cap="none" sz="1100" b="0" i="0" u="none" baseline="0">
              <a:solidFill>
                <a:srgbClr val="000000"/>
              </a:solidFill>
              <a:latin typeface="Calibri"/>
              <a:ea typeface="Calibri"/>
              <a:cs typeface="Calibri"/>
            </a:rPr>
            <a:t> done for you. This is your ACTUAL profit or subsidy for the event.</a:t>
          </a:r>
          <a:r>
            <a:rPr lang="en-US" cap="none" sz="1100" b="0" i="0" u="none" baseline="0">
              <a:solidFill>
                <a:srgbClr val="000000"/>
              </a:solidFill>
              <a:latin typeface="Calibri"/>
              <a:ea typeface="Calibri"/>
              <a:cs typeface="Calibri"/>
            </a:rPr>
            <a:t>Negative: Subsidised. Positive: Profit</a:t>
          </a:r>
        </a:p>
      </xdr:txBody>
    </xdr:sp>
    <xdr:clientData/>
  </xdr:twoCellAnchor>
  <xdr:twoCellAnchor>
    <xdr:from>
      <xdr:col>2</xdr:col>
      <xdr:colOff>85725</xdr:colOff>
      <xdr:row>279</xdr:row>
      <xdr:rowOff>152400</xdr:rowOff>
    </xdr:from>
    <xdr:to>
      <xdr:col>3</xdr:col>
      <xdr:colOff>152400</xdr:colOff>
      <xdr:row>281</xdr:row>
      <xdr:rowOff>47625</xdr:rowOff>
    </xdr:to>
    <xdr:sp>
      <xdr:nvSpPr>
        <xdr:cNvPr id="70" name="Right Arrow 91"/>
        <xdr:cNvSpPr>
          <a:spLocks/>
        </xdr:cNvSpPr>
      </xdr:nvSpPr>
      <xdr:spPr>
        <a:xfrm rot="12875299">
          <a:off x="1647825" y="58978800"/>
          <a:ext cx="676275" cy="276225"/>
        </a:xfrm>
        <a:prstGeom prst="rightArrow">
          <a:avLst>
            <a:gd name="adj" fmla="val 29731"/>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279</xdr:row>
      <xdr:rowOff>85725</xdr:rowOff>
    </xdr:from>
    <xdr:to>
      <xdr:col>6</xdr:col>
      <xdr:colOff>57150</xdr:colOff>
      <xdr:row>283</xdr:row>
      <xdr:rowOff>152400</xdr:rowOff>
    </xdr:to>
    <xdr:sp>
      <xdr:nvSpPr>
        <xdr:cNvPr id="71" name="TextBox 92"/>
        <xdr:cNvSpPr txBox="1">
          <a:spLocks noChangeArrowheads="1"/>
        </xdr:cNvSpPr>
      </xdr:nvSpPr>
      <xdr:spPr>
        <a:xfrm>
          <a:off x="2343150" y="58912125"/>
          <a:ext cx="1914525" cy="8286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Input</a:t>
          </a:r>
          <a:r>
            <a:rPr lang="en-US" cap="none" sz="1100" b="0" i="0" u="none" baseline="0">
              <a:solidFill>
                <a:srgbClr val="000000"/>
              </a:solidFill>
              <a:latin typeface="Calibri"/>
              <a:ea typeface="Calibri"/>
              <a:cs typeface="Calibri"/>
            </a:rPr>
            <a:t> comments to why there is a variance. Or any comments the Guild need to know</a:t>
          </a:r>
        </a:p>
      </xdr:txBody>
    </xdr:sp>
    <xdr:clientData/>
  </xdr:twoCellAnchor>
  <xdr:twoCellAnchor>
    <xdr:from>
      <xdr:col>11</xdr:col>
      <xdr:colOff>38100</xdr:colOff>
      <xdr:row>142</xdr:row>
      <xdr:rowOff>133350</xdr:rowOff>
    </xdr:from>
    <xdr:to>
      <xdr:col>11</xdr:col>
      <xdr:colOff>304800</xdr:colOff>
      <xdr:row>147</xdr:row>
      <xdr:rowOff>9525</xdr:rowOff>
    </xdr:to>
    <xdr:sp>
      <xdr:nvSpPr>
        <xdr:cNvPr id="72" name="Right Arrow 105"/>
        <xdr:cNvSpPr>
          <a:spLocks/>
        </xdr:cNvSpPr>
      </xdr:nvSpPr>
      <xdr:spPr>
        <a:xfrm rot="7145040">
          <a:off x="8229600" y="30889575"/>
          <a:ext cx="266700" cy="838200"/>
        </a:xfrm>
        <a:prstGeom prst="rightArrow">
          <a:avLst>
            <a:gd name="adj" fmla="val 34212"/>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466725</xdr:colOff>
      <xdr:row>138</xdr:row>
      <xdr:rowOff>76200</xdr:rowOff>
    </xdr:from>
    <xdr:to>
      <xdr:col>13</xdr:col>
      <xdr:colOff>533400</xdr:colOff>
      <xdr:row>145</xdr:row>
      <xdr:rowOff>114300</xdr:rowOff>
    </xdr:to>
    <xdr:sp>
      <xdr:nvSpPr>
        <xdr:cNvPr id="73" name="TextBox 106"/>
        <xdr:cNvSpPr txBox="1">
          <a:spLocks noChangeArrowheads="1"/>
        </xdr:cNvSpPr>
      </xdr:nvSpPr>
      <xdr:spPr>
        <a:xfrm>
          <a:off x="8658225" y="30070425"/>
          <a:ext cx="1343025" cy="1371600"/>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is what you are looking to charge per resident. Enter MANUALLY.  e.g. Ticket price for each resident.</a:t>
          </a:r>
        </a:p>
      </xdr:txBody>
    </xdr:sp>
    <xdr:clientData/>
  </xdr:twoCellAnchor>
  <xdr:twoCellAnchor>
    <xdr:from>
      <xdr:col>5</xdr:col>
      <xdr:colOff>476250</xdr:colOff>
      <xdr:row>219</xdr:row>
      <xdr:rowOff>200025</xdr:rowOff>
    </xdr:from>
    <xdr:to>
      <xdr:col>6</xdr:col>
      <xdr:colOff>323850</xdr:colOff>
      <xdr:row>223</xdr:row>
      <xdr:rowOff>38100</xdr:rowOff>
    </xdr:to>
    <xdr:sp>
      <xdr:nvSpPr>
        <xdr:cNvPr id="74" name="Right Arrow 107"/>
        <xdr:cNvSpPr>
          <a:spLocks/>
        </xdr:cNvSpPr>
      </xdr:nvSpPr>
      <xdr:spPr>
        <a:xfrm rot="3408020">
          <a:off x="4048125" y="47091600"/>
          <a:ext cx="476250" cy="638175"/>
        </a:xfrm>
        <a:prstGeom prst="rightArrow">
          <a:avLst>
            <a:gd name="adj" fmla="val 1356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214</xdr:row>
      <xdr:rowOff>133350</xdr:rowOff>
    </xdr:from>
    <xdr:to>
      <xdr:col>6</xdr:col>
      <xdr:colOff>914400</xdr:colOff>
      <xdr:row>219</xdr:row>
      <xdr:rowOff>171450</xdr:rowOff>
    </xdr:to>
    <xdr:sp>
      <xdr:nvSpPr>
        <xdr:cNvPr id="75" name="TextBox 108"/>
        <xdr:cNvSpPr txBox="1">
          <a:spLocks noChangeArrowheads="1"/>
        </xdr:cNvSpPr>
      </xdr:nvSpPr>
      <xdr:spPr>
        <a:xfrm>
          <a:off x="3829050" y="46024800"/>
          <a:ext cx="1285875" cy="10382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DID YOU USE YOUR EMERGENCY FUND? IF YOU DID</a:t>
          </a:r>
          <a:r>
            <a:rPr lang="en-US" cap="none" sz="1100" b="0" i="0" u="none" baseline="0">
              <a:solidFill>
                <a:srgbClr val="000000"/>
              </a:solidFill>
              <a:latin typeface="Calibri"/>
              <a:ea typeface="Calibri"/>
              <a:cs typeface="Calibri"/>
            </a:rPr>
            <a:t> - ENTER THE VALUE</a:t>
          </a:r>
        </a:p>
      </xdr:txBody>
    </xdr:sp>
    <xdr:clientData/>
  </xdr:twoCellAnchor>
  <xdr:twoCellAnchor>
    <xdr:from>
      <xdr:col>0</xdr:col>
      <xdr:colOff>19050</xdr:colOff>
      <xdr:row>7</xdr:row>
      <xdr:rowOff>66675</xdr:rowOff>
    </xdr:from>
    <xdr:to>
      <xdr:col>16</xdr:col>
      <xdr:colOff>457200</xdr:colOff>
      <xdr:row>14</xdr:row>
      <xdr:rowOff>9525</xdr:rowOff>
    </xdr:to>
    <xdr:sp>
      <xdr:nvSpPr>
        <xdr:cNvPr id="76" name="TextBox 109"/>
        <xdr:cNvSpPr txBox="1">
          <a:spLocks noChangeArrowheads="1"/>
        </xdr:cNvSpPr>
      </xdr:nvSpPr>
      <xdr:spPr>
        <a:xfrm>
          <a:off x="19050" y="1609725"/>
          <a:ext cx="11791950" cy="1495425"/>
        </a:xfrm>
        <a:prstGeom prst="rect">
          <a:avLst/>
        </a:prstGeom>
        <a:solidFill>
          <a:srgbClr val="FFFF00"/>
        </a:solidFill>
        <a:ln w="2540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IMPORTANT</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Both the Budget and Evaluation should be sent by either:
</a:t>
          </a:r>
          <a:r>
            <a:rPr lang="en-US" cap="none" sz="1800" b="0" i="0" u="none" baseline="0">
              <a:solidFill>
                <a:srgbClr val="000000"/>
              </a:solidFill>
              <a:latin typeface="Calibri"/>
              <a:ea typeface="Calibri"/>
              <a:cs typeface="Calibri"/>
            </a:rPr>
            <a:t>1 - </a:t>
          </a:r>
          <a:r>
            <a:rPr lang="en-US" cap="none" sz="1800" b="0" i="0" u="none" baseline="0">
              <a:solidFill>
                <a:srgbClr val="FF0000"/>
              </a:solidFill>
              <a:latin typeface="Calibri"/>
              <a:ea typeface="Calibri"/>
              <a:cs typeface="Calibri"/>
            </a:rPr>
            <a:t>EMAIL</a:t>
          </a:r>
          <a:r>
            <a:rPr lang="en-US" cap="none" sz="1800" b="0" i="0" u="none" baseline="0">
              <a:solidFill>
                <a:srgbClr val="000000"/>
              </a:solidFill>
              <a:latin typeface="Calibri"/>
              <a:ea typeface="Calibri"/>
              <a:cs typeface="Calibri"/>
            </a:rPr>
            <a:t>:</a:t>
          </a:r>
          <a:r>
            <a:rPr lang="en-US" cap="none" sz="1800" b="0" i="0" u="none" baseline="0">
              <a:solidFill>
                <a:srgbClr val="008000"/>
              </a:solidFill>
              <a:latin typeface="Calibri"/>
              <a:ea typeface="Calibri"/>
              <a:cs typeface="Calibri"/>
            </a:rPr>
            <a:t> studentgroups@guild.bham.ac.uk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2 - </a:t>
          </a:r>
          <a:r>
            <a:rPr lang="en-US" cap="none" sz="1800" b="0" i="0" u="none" baseline="0">
              <a:solidFill>
                <a:srgbClr val="FF0000"/>
              </a:solidFill>
              <a:latin typeface="Calibri"/>
              <a:ea typeface="Calibri"/>
              <a:cs typeface="Calibri"/>
            </a:rPr>
            <a:t>HARDCOPY: </a:t>
          </a:r>
          <a:r>
            <a:rPr lang="en-US" cap="none" sz="1800" b="0" i="0" u="none" baseline="0">
              <a:solidFill>
                <a:srgbClr val="000000"/>
              </a:solidFill>
              <a:latin typeface="Calibri"/>
              <a:ea typeface="Calibri"/>
              <a:cs typeface="Calibri"/>
            </a:rPr>
            <a:t>Print off and hand it in physically to StuDev.  </a:t>
          </a:r>
        </a:p>
      </xdr:txBody>
    </xdr:sp>
    <xdr:clientData/>
  </xdr:twoCellAnchor>
  <xdr:twoCellAnchor>
    <xdr:from>
      <xdr:col>0</xdr:col>
      <xdr:colOff>19050</xdr:colOff>
      <xdr:row>14</xdr:row>
      <xdr:rowOff>76200</xdr:rowOff>
    </xdr:from>
    <xdr:to>
      <xdr:col>16</xdr:col>
      <xdr:colOff>476250</xdr:colOff>
      <xdr:row>18</xdr:row>
      <xdr:rowOff>104775</xdr:rowOff>
    </xdr:to>
    <xdr:sp>
      <xdr:nvSpPr>
        <xdr:cNvPr id="77" name="TextBox 110"/>
        <xdr:cNvSpPr txBox="1">
          <a:spLocks noChangeArrowheads="1"/>
        </xdr:cNvSpPr>
      </xdr:nvSpPr>
      <xdr:spPr>
        <a:xfrm>
          <a:off x="19050" y="3171825"/>
          <a:ext cx="11811000" cy="714375"/>
        </a:xfrm>
        <a:prstGeom prst="rect">
          <a:avLst/>
        </a:prstGeom>
        <a:solidFill>
          <a:srgbClr val="FFFF00"/>
        </a:solidFill>
        <a:ln w="2540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IMPORTANT</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Please remember to 'SAVE'  this to your computer, you will need to access to it fill out your Evaluation.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85725</xdr:rowOff>
    </xdr:from>
    <xdr:to>
      <xdr:col>10</xdr:col>
      <xdr:colOff>476250</xdr:colOff>
      <xdr:row>47</xdr:row>
      <xdr:rowOff>152400</xdr:rowOff>
    </xdr:to>
    <xdr:sp>
      <xdr:nvSpPr>
        <xdr:cNvPr id="1" name="TextBox 2"/>
        <xdr:cNvSpPr txBox="1">
          <a:spLocks noChangeArrowheads="1"/>
        </xdr:cNvSpPr>
      </xdr:nvSpPr>
      <xdr:spPr>
        <a:xfrm>
          <a:off x="9525" y="3352800"/>
          <a:ext cx="6562725" cy="6181725"/>
        </a:xfrm>
        <a:prstGeom prst="rect">
          <a:avLst/>
        </a:prstGeom>
        <a:solidFill>
          <a:srgbClr val="D9D9D9"/>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12</xdr:row>
      <xdr:rowOff>209550</xdr:rowOff>
    </xdr:from>
    <xdr:to>
      <xdr:col>11</xdr:col>
      <xdr:colOff>923925</xdr:colOff>
      <xdr:row>13</xdr:row>
      <xdr:rowOff>142875</xdr:rowOff>
    </xdr:to>
    <xdr:sp>
      <xdr:nvSpPr>
        <xdr:cNvPr id="1" name="Right Brace 1"/>
        <xdr:cNvSpPr>
          <a:spLocks/>
        </xdr:cNvSpPr>
      </xdr:nvSpPr>
      <xdr:spPr>
        <a:xfrm rot="16200000">
          <a:off x="5438775" y="2724150"/>
          <a:ext cx="2562225"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42</xdr:row>
      <xdr:rowOff>200025</xdr:rowOff>
    </xdr:from>
    <xdr:to>
      <xdr:col>11</xdr:col>
      <xdr:colOff>923925</xdr:colOff>
      <xdr:row>43</xdr:row>
      <xdr:rowOff>142875</xdr:rowOff>
    </xdr:to>
    <xdr:sp>
      <xdr:nvSpPr>
        <xdr:cNvPr id="2" name="Right Brace 2"/>
        <xdr:cNvSpPr>
          <a:spLocks/>
        </xdr:cNvSpPr>
      </xdr:nvSpPr>
      <xdr:spPr>
        <a:xfrm rot="16200000">
          <a:off x="5438775" y="8039100"/>
          <a:ext cx="2562225"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85725</xdr:colOff>
      <xdr:row>12</xdr:row>
      <xdr:rowOff>19050</xdr:rowOff>
    </xdr:from>
    <xdr:to>
      <xdr:col>11</xdr:col>
      <xdr:colOff>104775</xdr:colOff>
      <xdr:row>13</xdr:row>
      <xdr:rowOff>0</xdr:rowOff>
    </xdr:to>
    <xdr:sp>
      <xdr:nvSpPr>
        <xdr:cNvPr id="3" name="TextBox 3"/>
        <xdr:cNvSpPr txBox="1">
          <a:spLocks noChangeArrowheads="1"/>
        </xdr:cNvSpPr>
      </xdr:nvSpPr>
      <xdr:spPr>
        <a:xfrm>
          <a:off x="6305550" y="2533650"/>
          <a:ext cx="876300" cy="19050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Calibri"/>
              <a:ea typeface="Calibri"/>
              <a:cs typeface="Calibri"/>
            </a:rPr>
            <a:t>(office use only)</a:t>
          </a:r>
        </a:p>
      </xdr:txBody>
    </xdr:sp>
    <xdr:clientData/>
  </xdr:twoCellAnchor>
  <xdr:twoCellAnchor>
    <xdr:from>
      <xdr:col>10</xdr:col>
      <xdr:colOff>57150</xdr:colOff>
      <xdr:row>42</xdr:row>
      <xdr:rowOff>0</xdr:rowOff>
    </xdr:from>
    <xdr:to>
      <xdr:col>11</xdr:col>
      <xdr:colOff>76200</xdr:colOff>
      <xdr:row>42</xdr:row>
      <xdr:rowOff>190500</xdr:rowOff>
    </xdr:to>
    <xdr:sp>
      <xdr:nvSpPr>
        <xdr:cNvPr id="4" name="TextBox 4"/>
        <xdr:cNvSpPr txBox="1">
          <a:spLocks noChangeArrowheads="1"/>
        </xdr:cNvSpPr>
      </xdr:nvSpPr>
      <xdr:spPr>
        <a:xfrm>
          <a:off x="6276975" y="7839075"/>
          <a:ext cx="876300" cy="19050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Calibri"/>
              <a:ea typeface="Calibri"/>
              <a:cs typeface="Calibri"/>
            </a:rPr>
            <a:t>(office use only)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90</xdr:row>
      <xdr:rowOff>9525</xdr:rowOff>
    </xdr:from>
    <xdr:to>
      <xdr:col>9</xdr:col>
      <xdr:colOff>609600</xdr:colOff>
      <xdr:row>96</xdr:row>
      <xdr:rowOff>19050</xdr:rowOff>
    </xdr:to>
    <xdr:sp>
      <xdr:nvSpPr>
        <xdr:cNvPr id="1" name="TextBox 1"/>
        <xdr:cNvSpPr txBox="1">
          <a:spLocks noChangeArrowheads="1"/>
        </xdr:cNvSpPr>
      </xdr:nvSpPr>
      <xdr:spPr>
        <a:xfrm>
          <a:off x="4505325" y="18459450"/>
          <a:ext cx="6105525" cy="1152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000" b="0" i="0" u="none" baseline="0">
              <a:solidFill>
                <a:srgbClr val="FF0000"/>
              </a:solidFill>
              <a:latin typeface="Calibri"/>
              <a:ea typeface="Calibri"/>
              <a:cs typeface="Calibri"/>
            </a:rPr>
            <a:t>FOR A MORE DETAILED LIST OF ITEMS THAT ARE VATABLE AND NOT-VATABLE PLEASE REFER TO</a:t>
          </a:r>
          <a:r>
            <a:rPr lang="en-US" cap="none" sz="2000" b="0" i="0" u="none" baseline="0">
              <a:solidFill>
                <a:srgbClr val="FF0000"/>
              </a:solidFill>
              <a:latin typeface="Calibri"/>
              <a:ea typeface="Calibri"/>
              <a:cs typeface="Calibri"/>
            </a:rPr>
            <a:t> THE 'VAT LIST'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84"/>
  <sheetViews>
    <sheetView showGridLines="0" zoomScale="90" zoomScaleNormal="90" zoomScalePageLayoutView="40" workbookViewId="0" topLeftCell="A46">
      <selection activeCell="E4" sqref="E4"/>
    </sheetView>
  </sheetViews>
  <sheetFormatPr defaultColWidth="9.140625" defaultRowHeight="15"/>
  <cols>
    <col min="1" max="2" width="11.7109375" style="0" customWidth="1"/>
    <col min="5" max="5" width="11.8515625" style="0" customWidth="1"/>
    <col min="6" max="6" width="9.421875" style="0" customWidth="1"/>
    <col min="7" max="7" width="18.00390625" style="0" customWidth="1"/>
    <col min="9" max="9" width="12.57421875" style="0" customWidth="1"/>
    <col min="10" max="10" width="10.140625" style="0" customWidth="1"/>
    <col min="11" max="12" width="10.00390625" style="0" customWidth="1"/>
    <col min="14" max="14" width="10.00390625" style="0" customWidth="1"/>
  </cols>
  <sheetData>
    <row r="1" spans="1:3" s="152" customFormat="1" ht="26.25">
      <c r="A1" s="154" t="s">
        <v>89</v>
      </c>
      <c r="B1" s="153"/>
      <c r="C1" s="153"/>
    </row>
    <row r="2" ht="7.5" customHeight="1"/>
    <row r="3" spans="1:8" s="163" customFormat="1" ht="18.75" customHeight="1">
      <c r="A3" s="162"/>
      <c r="B3" s="162"/>
      <c r="H3" s="208"/>
    </row>
    <row r="4" s="1" customFormat="1" ht="18.75">
      <c r="A4" s="1" t="s">
        <v>206</v>
      </c>
    </row>
    <row r="5" s="1" customFormat="1" ht="18.75">
      <c r="A5" s="1" t="s">
        <v>199</v>
      </c>
    </row>
    <row r="6" s="1" customFormat="1" ht="18.75">
      <c r="A6" s="1" t="s">
        <v>183</v>
      </c>
    </row>
    <row r="7" s="1" customFormat="1" ht="12.75" customHeight="1"/>
    <row r="8" s="150" customFormat="1" ht="12" customHeight="1"/>
    <row r="9" spans="1:15" s="207" customFormat="1" ht="54" customHeight="1">
      <c r="A9" s="208"/>
      <c r="B9" s="209"/>
      <c r="C9" s="208"/>
      <c r="D9" s="208"/>
      <c r="E9" s="208"/>
      <c r="F9" s="208"/>
      <c r="G9" s="208"/>
      <c r="H9" s="208"/>
      <c r="I9" s="208"/>
      <c r="J9" s="209"/>
      <c r="K9" s="208"/>
      <c r="L9" s="208"/>
      <c r="M9" s="208"/>
      <c r="N9" s="208"/>
      <c r="O9" s="208"/>
    </row>
    <row r="10" spans="1:2" ht="11.25" customHeight="1">
      <c r="A10" s="150"/>
      <c r="B10" s="164"/>
    </row>
    <row r="11" spans="1:2" s="204" customFormat="1" ht="11.25" customHeight="1">
      <c r="A11" s="150"/>
      <c r="B11" s="164"/>
    </row>
    <row r="12" spans="1:2" s="204" customFormat="1" ht="11.25" customHeight="1">
      <c r="A12" s="150"/>
      <c r="B12" s="164"/>
    </row>
    <row r="13" spans="1:2" s="205" customFormat="1" ht="11.25" customHeight="1">
      <c r="A13" s="150"/>
      <c r="B13" s="164"/>
    </row>
    <row r="14" spans="1:2" s="205" customFormat="1" ht="11.25" customHeight="1">
      <c r="A14" s="150"/>
      <c r="B14" s="164"/>
    </row>
    <row r="15" spans="1:2" s="204" customFormat="1" ht="11.25" customHeight="1">
      <c r="A15" s="150"/>
      <c r="B15" s="164"/>
    </row>
    <row r="16" spans="1:2" s="204" customFormat="1" ht="15.75">
      <c r="A16" s="150"/>
      <c r="B16" s="164"/>
    </row>
    <row r="17" spans="1:2" s="204" customFormat="1" ht="15.75">
      <c r="A17" s="150"/>
      <c r="B17" s="164"/>
    </row>
    <row r="18" spans="1:2" s="204" customFormat="1" ht="11.25" customHeight="1">
      <c r="A18" s="150"/>
      <c r="B18" s="164"/>
    </row>
    <row r="19" spans="1:2" s="204" customFormat="1" ht="11.25" customHeight="1">
      <c r="A19" s="150"/>
      <c r="B19" s="164"/>
    </row>
    <row r="20" s="152" customFormat="1" ht="26.25">
      <c r="A20" s="155" t="s">
        <v>184</v>
      </c>
    </row>
    <row r="22" s="1" customFormat="1" ht="18.75">
      <c r="A22" s="1" t="s">
        <v>185</v>
      </c>
    </row>
    <row r="23" s="1" customFormat="1" ht="18.75">
      <c r="A23" s="1" t="s">
        <v>186</v>
      </c>
    </row>
    <row r="24" s="25" customFormat="1" ht="15.75" thickBot="1"/>
    <row r="25" spans="1:10" ht="26.25">
      <c r="A25" s="151">
        <v>1</v>
      </c>
      <c r="B25" s="257" t="s">
        <v>187</v>
      </c>
      <c r="C25" s="257"/>
      <c r="D25" s="258"/>
      <c r="E25" s="258"/>
      <c r="F25" s="258"/>
      <c r="G25" s="258"/>
      <c r="H25" s="258"/>
      <c r="I25" s="258"/>
      <c r="J25" s="258"/>
    </row>
    <row r="26" ht="15.75" thickBot="1"/>
    <row r="27" spans="2:8" ht="19.5" thickBot="1">
      <c r="B27" s="4" t="s">
        <v>178</v>
      </c>
      <c r="C27" s="259"/>
      <c r="D27" s="260"/>
      <c r="E27" s="260"/>
      <c r="F27" s="260"/>
      <c r="G27" s="261"/>
      <c r="H27" s="5"/>
    </row>
    <row r="28" spans="2:8" ht="15.75" thickBot="1">
      <c r="B28" s="3" t="s">
        <v>0</v>
      </c>
      <c r="C28" s="262"/>
      <c r="D28" s="263"/>
      <c r="E28" s="263"/>
      <c r="F28" s="263"/>
      <c r="G28" s="264"/>
      <c r="H28" s="5"/>
    </row>
    <row r="29" spans="2:13" ht="15.75" thickBot="1">
      <c r="B29" s="3" t="s">
        <v>1</v>
      </c>
      <c r="C29" s="265"/>
      <c r="D29" s="263"/>
      <c r="E29" s="263"/>
      <c r="F29" s="263"/>
      <c r="G29" s="264"/>
      <c r="H29" s="5"/>
      <c r="I29" s="31"/>
      <c r="J29" s="31"/>
      <c r="K29" s="31"/>
      <c r="L29" s="31"/>
      <c r="M29" s="31"/>
    </row>
    <row r="30" spans="2:8" ht="15.75" thickBot="1">
      <c r="B30" s="2" t="s">
        <v>2</v>
      </c>
      <c r="C30" s="266"/>
      <c r="D30" s="267"/>
      <c r="E30" s="267"/>
      <c r="F30" s="267"/>
      <c r="G30" s="268"/>
      <c r="H30" s="5"/>
    </row>
    <row r="31" ht="15.75" thickBot="1"/>
    <row r="32" spans="2:11" ht="15.75" thickBot="1">
      <c r="B32" s="269" t="s">
        <v>179</v>
      </c>
      <c r="C32" s="270"/>
      <c r="D32" s="270"/>
      <c r="E32" s="270"/>
      <c r="F32" s="271"/>
      <c r="G32" s="10"/>
      <c r="H32" s="10"/>
      <c r="I32" s="10"/>
      <c r="J32" s="10"/>
      <c r="K32" s="10"/>
    </row>
    <row r="33" ht="15.75" thickBot="1"/>
    <row r="34" spans="2:14" ht="15.75" thickBot="1">
      <c r="B34" s="288"/>
      <c r="C34" s="289"/>
      <c r="D34" s="289"/>
      <c r="E34" s="289"/>
      <c r="F34" s="290"/>
      <c r="G34" s="9"/>
      <c r="H34" s="109"/>
      <c r="I34" s="9"/>
      <c r="J34" s="9"/>
      <c r="K34" s="9"/>
      <c r="L34" s="31"/>
      <c r="M34" s="31"/>
      <c r="N34" s="31"/>
    </row>
    <row r="35" ht="15.75" thickBot="1"/>
    <row r="36" spans="2:14" ht="19.5" thickBot="1">
      <c r="B36" s="291" t="s">
        <v>180</v>
      </c>
      <c r="C36" s="292"/>
      <c r="D36" s="293"/>
      <c r="E36" s="294"/>
      <c r="F36" s="294"/>
      <c r="G36" s="294"/>
      <c r="H36" s="294"/>
      <c r="I36" s="294"/>
      <c r="J36" s="295"/>
      <c r="L36" s="31"/>
      <c r="M36" s="31"/>
      <c r="N36" s="31"/>
    </row>
    <row r="37" spans="2:12" ht="16.5" thickBot="1">
      <c r="B37" s="296" t="s">
        <v>8</v>
      </c>
      <c r="C37" s="297"/>
      <c r="D37" s="298"/>
      <c r="E37" s="299"/>
      <c r="F37" s="299"/>
      <c r="G37" s="299"/>
      <c r="H37" s="300"/>
      <c r="J37" s="31"/>
      <c r="K37" s="31"/>
      <c r="L37" s="31"/>
    </row>
    <row r="40" spans="2:11" ht="16.5" customHeight="1" thickBot="1">
      <c r="B40" s="301" t="s">
        <v>194</v>
      </c>
      <c r="C40" s="301"/>
      <c r="D40" s="301"/>
      <c r="E40" s="301"/>
      <c r="F40" s="301"/>
      <c r="G40" s="301"/>
      <c r="H40" s="301"/>
      <c r="I40" s="301"/>
      <c r="J40" s="301"/>
      <c r="K40" s="301"/>
    </row>
    <row r="41" ht="15.75" thickBot="1"/>
    <row r="42" spans="2:11" ht="15">
      <c r="B42" s="272"/>
      <c r="C42" s="273"/>
      <c r="D42" s="273"/>
      <c r="E42" s="273"/>
      <c r="F42" s="273"/>
      <c r="G42" s="273"/>
      <c r="H42" s="273"/>
      <c r="I42" s="273"/>
      <c r="J42" s="273"/>
      <c r="K42" s="274"/>
    </row>
    <row r="43" spans="2:11" ht="15">
      <c r="B43" s="275"/>
      <c r="C43" s="276"/>
      <c r="D43" s="276"/>
      <c r="E43" s="276"/>
      <c r="F43" s="276"/>
      <c r="G43" s="276"/>
      <c r="H43" s="276"/>
      <c r="I43" s="276"/>
      <c r="J43" s="276"/>
      <c r="K43" s="277"/>
    </row>
    <row r="44" spans="2:11" ht="15">
      <c r="B44" s="275"/>
      <c r="C44" s="276"/>
      <c r="D44" s="276"/>
      <c r="E44" s="276"/>
      <c r="F44" s="276"/>
      <c r="G44" s="276"/>
      <c r="H44" s="276"/>
      <c r="I44" s="276"/>
      <c r="J44" s="276"/>
      <c r="K44" s="277"/>
    </row>
    <row r="45" spans="2:11" ht="15">
      <c r="B45" s="275"/>
      <c r="C45" s="276"/>
      <c r="D45" s="276"/>
      <c r="E45" s="276"/>
      <c r="F45" s="276"/>
      <c r="G45" s="276"/>
      <c r="H45" s="276"/>
      <c r="I45" s="276"/>
      <c r="J45" s="276"/>
      <c r="K45" s="277"/>
    </row>
    <row r="46" spans="2:11" ht="15">
      <c r="B46" s="275"/>
      <c r="C46" s="276"/>
      <c r="D46" s="276"/>
      <c r="E46" s="276"/>
      <c r="F46" s="276"/>
      <c r="G46" s="276"/>
      <c r="H46" s="276"/>
      <c r="I46" s="276"/>
      <c r="J46" s="276"/>
      <c r="K46" s="277"/>
    </row>
    <row r="47" spans="2:18" ht="15">
      <c r="B47" s="275"/>
      <c r="C47" s="276"/>
      <c r="D47" s="276"/>
      <c r="E47" s="276"/>
      <c r="F47" s="276"/>
      <c r="G47" s="276"/>
      <c r="H47" s="276"/>
      <c r="I47" s="276"/>
      <c r="J47" s="276"/>
      <c r="K47" s="277"/>
      <c r="M47" s="110"/>
      <c r="N47" s="110"/>
      <c r="O47" s="110"/>
      <c r="P47" s="110"/>
      <c r="Q47" s="110"/>
      <c r="R47" s="110"/>
    </row>
    <row r="48" spans="2:18" ht="15">
      <c r="B48" s="275"/>
      <c r="C48" s="276"/>
      <c r="D48" s="276"/>
      <c r="E48" s="276"/>
      <c r="F48" s="276"/>
      <c r="G48" s="276"/>
      <c r="H48" s="276"/>
      <c r="I48" s="276"/>
      <c r="J48" s="276"/>
      <c r="K48" s="277"/>
      <c r="M48" s="110"/>
      <c r="N48" s="110"/>
      <c r="O48" s="110"/>
      <c r="P48" s="110"/>
      <c r="Q48" s="110"/>
      <c r="R48" s="110"/>
    </row>
    <row r="49" spans="2:18" ht="15">
      <c r="B49" s="275"/>
      <c r="C49" s="276"/>
      <c r="D49" s="276"/>
      <c r="E49" s="276"/>
      <c r="F49" s="276"/>
      <c r="G49" s="276"/>
      <c r="H49" s="276"/>
      <c r="I49" s="276"/>
      <c r="J49" s="276"/>
      <c r="K49" s="277"/>
      <c r="M49" s="110"/>
      <c r="N49" s="110"/>
      <c r="O49" s="110"/>
      <c r="P49" s="110"/>
      <c r="Q49" s="110"/>
      <c r="R49" s="110"/>
    </row>
    <row r="50" spans="2:11" ht="15">
      <c r="B50" s="275"/>
      <c r="C50" s="276"/>
      <c r="D50" s="276"/>
      <c r="E50" s="276"/>
      <c r="F50" s="276"/>
      <c r="G50" s="276"/>
      <c r="H50" s="276"/>
      <c r="I50" s="276"/>
      <c r="J50" s="276"/>
      <c r="K50" s="277"/>
    </row>
    <row r="51" spans="2:11" ht="15">
      <c r="B51" s="275"/>
      <c r="C51" s="276"/>
      <c r="D51" s="276"/>
      <c r="E51" s="276"/>
      <c r="F51" s="276"/>
      <c r="G51" s="276"/>
      <c r="H51" s="276"/>
      <c r="I51" s="276"/>
      <c r="J51" s="276"/>
      <c r="K51" s="277"/>
    </row>
    <row r="52" spans="2:11" ht="15">
      <c r="B52" s="275"/>
      <c r="C52" s="276"/>
      <c r="D52" s="276"/>
      <c r="E52" s="276"/>
      <c r="F52" s="276"/>
      <c r="G52" s="276"/>
      <c r="H52" s="276"/>
      <c r="I52" s="276"/>
      <c r="J52" s="276"/>
      <c r="K52" s="277"/>
    </row>
    <row r="53" spans="2:11" ht="15.75" thickBot="1">
      <c r="B53" s="278"/>
      <c r="C53" s="279"/>
      <c r="D53" s="279"/>
      <c r="E53" s="279"/>
      <c r="F53" s="279"/>
      <c r="G53" s="279"/>
      <c r="H53" s="279"/>
      <c r="I53" s="279"/>
      <c r="J53" s="279"/>
      <c r="K53" s="280"/>
    </row>
    <row r="55" s="25" customFormat="1" ht="15.75" thickBot="1"/>
    <row r="57" spans="1:2" s="152" customFormat="1" ht="26.25">
      <c r="A57" s="151">
        <v>2</v>
      </c>
      <c r="B57" s="155" t="s">
        <v>25</v>
      </c>
    </row>
    <row r="59" s="1" customFormat="1" ht="18.75">
      <c r="A59" s="1" t="s">
        <v>188</v>
      </c>
    </row>
    <row r="60" s="1" customFormat="1" ht="18.75"/>
    <row r="61" s="1" customFormat="1" ht="18.75">
      <c r="A61" s="1" t="s">
        <v>189</v>
      </c>
    </row>
    <row r="62" s="1" customFormat="1" ht="18.75">
      <c r="A62" s="1" t="s">
        <v>167</v>
      </c>
    </row>
    <row r="63" s="1" customFormat="1" ht="18.75"/>
    <row r="64" s="1" customFormat="1" ht="18.75">
      <c r="A64" s="1" t="s">
        <v>200</v>
      </c>
    </row>
    <row r="65" s="1" customFormat="1" ht="18.75">
      <c r="A65" s="1" t="s">
        <v>75</v>
      </c>
    </row>
    <row r="66" s="1" customFormat="1" ht="18.75"/>
    <row r="67" s="1" customFormat="1" ht="18.75">
      <c r="A67" s="210" t="s">
        <v>170</v>
      </c>
    </row>
    <row r="68" s="1" customFormat="1" ht="19.5" thickBot="1"/>
    <row r="69" spans="1:7" s="1" customFormat="1" ht="18.75">
      <c r="A69" s="1" t="s">
        <v>76</v>
      </c>
      <c r="G69" s="211" t="s">
        <v>77</v>
      </c>
    </row>
    <row r="70" s="1" customFormat="1" ht="18.75">
      <c r="G70" s="212" t="s">
        <v>78</v>
      </c>
    </row>
    <row r="71" s="1" customFormat="1" ht="18.75">
      <c r="G71" s="212" t="s">
        <v>79</v>
      </c>
    </row>
    <row r="72" s="1" customFormat="1" ht="18.75">
      <c r="G72" s="212" t="s">
        <v>32</v>
      </c>
    </row>
    <row r="73" s="1" customFormat="1" ht="19.5" thickBot="1">
      <c r="G73" s="213" t="s">
        <v>80</v>
      </c>
    </row>
    <row r="74" s="1" customFormat="1" ht="18.75"/>
    <row r="75" s="1" customFormat="1" ht="18.75">
      <c r="A75" s="1" t="s">
        <v>172</v>
      </c>
    </row>
    <row r="76" s="1" customFormat="1" ht="18.75">
      <c r="A76" s="1" t="s">
        <v>173</v>
      </c>
    </row>
    <row r="77" s="1" customFormat="1" ht="18.75">
      <c r="A77" s="1" t="s">
        <v>174</v>
      </c>
    </row>
    <row r="78" s="1" customFormat="1" ht="18.75"/>
    <row r="79" s="11" customFormat="1" ht="18.75">
      <c r="A79" s="11" t="s">
        <v>81</v>
      </c>
    </row>
    <row r="80" s="11" customFormat="1" ht="18.75"/>
    <row r="81" s="11" customFormat="1" ht="18.75">
      <c r="A81" s="246" t="s">
        <v>175</v>
      </c>
    </row>
    <row r="82" s="11" customFormat="1" ht="18.75">
      <c r="A82" s="210" t="s">
        <v>176</v>
      </c>
    </row>
    <row r="83" s="11" customFormat="1" ht="18.75">
      <c r="A83" s="210" t="s">
        <v>177</v>
      </c>
    </row>
    <row r="84" s="12" customFormat="1" ht="15.75"/>
    <row r="85" spans="1:14" s="191" customFormat="1" ht="18.75">
      <c r="A85" s="192" t="s">
        <v>166</v>
      </c>
      <c r="B85" s="192"/>
      <c r="C85" s="192"/>
      <c r="D85" s="192"/>
      <c r="E85" s="192"/>
      <c r="F85" s="192"/>
      <c r="G85" s="192"/>
      <c r="H85" s="192"/>
      <c r="I85" s="192"/>
      <c r="J85" s="192"/>
      <c r="K85" s="192"/>
      <c r="L85" s="192"/>
      <c r="M85" s="192"/>
      <c r="N85" s="192"/>
    </row>
    <row r="86" s="150" customFormat="1" ht="15.75"/>
    <row r="87" s="11" customFormat="1" ht="18.75">
      <c r="A87" s="11" t="s">
        <v>201</v>
      </c>
    </row>
    <row r="88" s="25" customFormat="1" ht="15.75" thickBot="1"/>
    <row r="90" s="214" customFormat="1" ht="18.75">
      <c r="B90" s="214" t="s">
        <v>85</v>
      </c>
    </row>
    <row r="91" ht="15.75" thickBot="1"/>
    <row r="92" spans="1:12" ht="27" thickBot="1">
      <c r="A92" s="151">
        <v>3</v>
      </c>
      <c r="B92" s="281" t="s">
        <v>35</v>
      </c>
      <c r="C92" s="282"/>
      <c r="D92" s="282"/>
      <c r="E92" s="282"/>
      <c r="F92" s="282"/>
      <c r="G92" s="282"/>
      <c r="H92" s="282"/>
      <c r="I92" s="282"/>
      <c r="J92" s="282"/>
      <c r="K92" s="282"/>
      <c r="L92" s="283"/>
    </row>
    <row r="93" spans="1:12" ht="18.75">
      <c r="A93" s="111"/>
      <c r="B93" s="117"/>
      <c r="C93" s="117"/>
      <c r="D93" s="117"/>
      <c r="E93" s="117"/>
      <c r="F93" s="117"/>
      <c r="G93" s="117"/>
      <c r="H93" s="117"/>
      <c r="I93" s="117"/>
      <c r="J93" s="117"/>
      <c r="K93" s="117"/>
      <c r="L93" s="117"/>
    </row>
    <row r="94" ht="15.75" thickBot="1"/>
    <row r="95" spans="2:11" ht="26.25" customHeight="1" thickBot="1">
      <c r="B95" s="284" t="s">
        <v>36</v>
      </c>
      <c r="C95" s="285"/>
      <c r="D95" s="286"/>
      <c r="F95" s="54">
        <v>100</v>
      </c>
      <c r="J95" s="287" t="s">
        <v>74</v>
      </c>
      <c r="K95" s="287"/>
    </row>
    <row r="96" ht="15.75" thickBot="1"/>
    <row r="97" spans="2:11" ht="32.25" thickBot="1">
      <c r="B97" s="305" t="s">
        <v>24</v>
      </c>
      <c r="C97" s="306"/>
      <c r="D97" s="306"/>
      <c r="E97" s="306"/>
      <c r="F97" s="306"/>
      <c r="G97" s="45" t="s">
        <v>39</v>
      </c>
      <c r="H97" s="45" t="s">
        <v>26</v>
      </c>
      <c r="I97" s="50" t="s">
        <v>41</v>
      </c>
      <c r="J97" s="13" t="s">
        <v>40</v>
      </c>
      <c r="K97" s="106" t="s">
        <v>70</v>
      </c>
    </row>
    <row r="98" spans="2:11" ht="15.75">
      <c r="B98" s="302" t="s">
        <v>82</v>
      </c>
      <c r="C98" s="303"/>
      <c r="D98" s="303"/>
      <c r="E98" s="303"/>
      <c r="F98" s="304"/>
      <c r="G98" s="64">
        <v>400</v>
      </c>
      <c r="H98" s="65"/>
      <c r="I98" s="104">
        <f>SUM(G98:H98)</f>
        <v>400</v>
      </c>
      <c r="J98" s="66">
        <f>G98/1.175</f>
        <v>340.4255319148936</v>
      </c>
      <c r="K98" s="66">
        <f>J98+H98</f>
        <v>340.4255319148936</v>
      </c>
    </row>
    <row r="99" spans="2:11" ht="15.75">
      <c r="B99" s="302" t="s">
        <v>83</v>
      </c>
      <c r="C99" s="303"/>
      <c r="D99" s="303"/>
      <c r="E99" s="303"/>
      <c r="F99" s="304"/>
      <c r="G99" s="67"/>
      <c r="H99" s="68">
        <v>250</v>
      </c>
      <c r="I99" s="104">
        <f aca="true" t="shared" si="0" ref="I99:I111">SUM(G99:H99)</f>
        <v>250</v>
      </c>
      <c r="J99" s="66">
        <f aca="true" t="shared" si="1" ref="J99:J111">G99/1.175</f>
        <v>0</v>
      </c>
      <c r="K99" s="66">
        <f aca="true" t="shared" si="2" ref="K99:K111">J99+H99</f>
        <v>250</v>
      </c>
    </row>
    <row r="100" spans="2:11" ht="15.75">
      <c r="B100" s="302"/>
      <c r="C100" s="303"/>
      <c r="D100" s="303"/>
      <c r="E100" s="303"/>
      <c r="F100" s="304"/>
      <c r="G100" s="67"/>
      <c r="H100" s="68"/>
      <c r="I100" s="104">
        <f t="shared" si="0"/>
        <v>0</v>
      </c>
      <c r="J100" s="66">
        <f t="shared" si="1"/>
        <v>0</v>
      </c>
      <c r="K100" s="66">
        <f t="shared" si="2"/>
        <v>0</v>
      </c>
    </row>
    <row r="101" spans="2:11" ht="15.75">
      <c r="B101" s="302"/>
      <c r="C101" s="303"/>
      <c r="D101" s="303"/>
      <c r="E101" s="303"/>
      <c r="F101" s="304"/>
      <c r="G101" s="67"/>
      <c r="H101" s="68"/>
      <c r="I101" s="104">
        <f t="shared" si="0"/>
        <v>0</v>
      </c>
      <c r="J101" s="66">
        <f t="shared" si="1"/>
        <v>0</v>
      </c>
      <c r="K101" s="66">
        <f t="shared" si="2"/>
        <v>0</v>
      </c>
    </row>
    <row r="102" spans="2:11" ht="15.75">
      <c r="B102" s="302"/>
      <c r="C102" s="303"/>
      <c r="D102" s="303"/>
      <c r="E102" s="303"/>
      <c r="F102" s="304"/>
      <c r="G102" s="67"/>
      <c r="H102" s="68"/>
      <c r="I102" s="104">
        <f t="shared" si="0"/>
        <v>0</v>
      </c>
      <c r="J102" s="66">
        <f t="shared" si="1"/>
        <v>0</v>
      </c>
      <c r="K102" s="66">
        <f t="shared" si="2"/>
        <v>0</v>
      </c>
    </row>
    <row r="103" spans="2:11" ht="15.75">
      <c r="B103" s="302"/>
      <c r="C103" s="303"/>
      <c r="D103" s="303"/>
      <c r="E103" s="303"/>
      <c r="F103" s="304"/>
      <c r="G103" s="67"/>
      <c r="H103" s="68"/>
      <c r="I103" s="104">
        <f t="shared" si="0"/>
        <v>0</v>
      </c>
      <c r="J103" s="66">
        <f t="shared" si="1"/>
        <v>0</v>
      </c>
      <c r="K103" s="66">
        <f t="shared" si="2"/>
        <v>0</v>
      </c>
    </row>
    <row r="104" spans="2:11" ht="15.75">
      <c r="B104" s="302"/>
      <c r="C104" s="303"/>
      <c r="D104" s="303"/>
      <c r="E104" s="303"/>
      <c r="F104" s="304"/>
      <c r="G104" s="67"/>
      <c r="H104" s="68"/>
      <c r="I104" s="104">
        <f t="shared" si="0"/>
        <v>0</v>
      </c>
      <c r="J104" s="66">
        <f t="shared" si="1"/>
        <v>0</v>
      </c>
      <c r="K104" s="66">
        <f t="shared" si="2"/>
        <v>0</v>
      </c>
    </row>
    <row r="105" spans="2:11" ht="15.75">
      <c r="B105" s="302"/>
      <c r="C105" s="303"/>
      <c r="D105" s="303"/>
      <c r="E105" s="303"/>
      <c r="F105" s="304"/>
      <c r="G105" s="67"/>
      <c r="H105" s="68"/>
      <c r="I105" s="104">
        <f t="shared" si="0"/>
        <v>0</v>
      </c>
      <c r="J105" s="66">
        <f t="shared" si="1"/>
        <v>0</v>
      </c>
      <c r="K105" s="66">
        <f t="shared" si="2"/>
        <v>0</v>
      </c>
    </row>
    <row r="106" spans="2:11" ht="15.75">
      <c r="B106" s="302"/>
      <c r="C106" s="303"/>
      <c r="D106" s="303"/>
      <c r="E106" s="303"/>
      <c r="F106" s="304"/>
      <c r="G106" s="67"/>
      <c r="H106" s="68"/>
      <c r="I106" s="104">
        <f t="shared" si="0"/>
        <v>0</v>
      </c>
      <c r="J106" s="66">
        <f t="shared" si="1"/>
        <v>0</v>
      </c>
      <c r="K106" s="66">
        <f t="shared" si="2"/>
        <v>0</v>
      </c>
    </row>
    <row r="107" spans="2:11" ht="15.75">
      <c r="B107" s="302"/>
      <c r="C107" s="303"/>
      <c r="D107" s="303"/>
      <c r="E107" s="303"/>
      <c r="F107" s="304"/>
      <c r="G107" s="67"/>
      <c r="H107" s="68"/>
      <c r="I107" s="104">
        <f t="shared" si="0"/>
        <v>0</v>
      </c>
      <c r="J107" s="66">
        <f t="shared" si="1"/>
        <v>0</v>
      </c>
      <c r="K107" s="66">
        <f t="shared" si="2"/>
        <v>0</v>
      </c>
    </row>
    <row r="108" spans="2:11" ht="15.75">
      <c r="B108" s="302"/>
      <c r="C108" s="303"/>
      <c r="D108" s="303"/>
      <c r="E108" s="303"/>
      <c r="F108" s="304"/>
      <c r="G108" s="67"/>
      <c r="H108" s="68"/>
      <c r="I108" s="104">
        <f t="shared" si="0"/>
        <v>0</v>
      </c>
      <c r="J108" s="66">
        <f t="shared" si="1"/>
        <v>0</v>
      </c>
      <c r="K108" s="66">
        <f t="shared" si="2"/>
        <v>0</v>
      </c>
    </row>
    <row r="109" spans="2:11" ht="15.75">
      <c r="B109" s="302"/>
      <c r="C109" s="303"/>
      <c r="D109" s="303"/>
      <c r="E109" s="303"/>
      <c r="F109" s="304"/>
      <c r="G109" s="67"/>
      <c r="H109" s="68"/>
      <c r="I109" s="104">
        <f t="shared" si="0"/>
        <v>0</v>
      </c>
      <c r="J109" s="66">
        <f t="shared" si="1"/>
        <v>0</v>
      </c>
      <c r="K109" s="66">
        <f t="shared" si="2"/>
        <v>0</v>
      </c>
    </row>
    <row r="110" spans="2:11" ht="15.75">
      <c r="B110" s="302"/>
      <c r="C110" s="303"/>
      <c r="D110" s="303"/>
      <c r="E110" s="303"/>
      <c r="F110" s="304"/>
      <c r="G110" s="67"/>
      <c r="H110" s="68"/>
      <c r="I110" s="104">
        <f t="shared" si="0"/>
        <v>0</v>
      </c>
      <c r="J110" s="66">
        <f t="shared" si="1"/>
        <v>0</v>
      </c>
      <c r="K110" s="66">
        <f t="shared" si="2"/>
        <v>0</v>
      </c>
    </row>
    <row r="111" spans="2:11" ht="16.5" thickBot="1">
      <c r="B111" s="310" t="s">
        <v>55</v>
      </c>
      <c r="C111" s="311"/>
      <c r="D111" s="311"/>
      <c r="E111" s="311"/>
      <c r="F111" s="312"/>
      <c r="G111" s="108"/>
      <c r="H111" s="68">
        <v>100</v>
      </c>
      <c r="I111" s="104">
        <f t="shared" si="0"/>
        <v>100</v>
      </c>
      <c r="J111" s="66">
        <f t="shared" si="1"/>
        <v>0</v>
      </c>
      <c r="K111" s="66">
        <f t="shared" si="2"/>
        <v>100</v>
      </c>
    </row>
    <row r="112" spans="2:11" ht="16.5" thickBot="1">
      <c r="B112" s="313" t="s">
        <v>37</v>
      </c>
      <c r="C112" s="314"/>
      <c r="D112" s="314"/>
      <c r="E112" s="314"/>
      <c r="F112" s="315"/>
      <c r="G112" s="61"/>
      <c r="H112" s="61"/>
      <c r="I112" s="51">
        <f>SUM(I98:I111)</f>
        <v>750</v>
      </c>
      <c r="J112" s="52">
        <f>SUM(J98:J111)</f>
        <v>340.4255319148936</v>
      </c>
      <c r="K112" s="53">
        <f>SUM(K98:K111)</f>
        <v>690.4255319148936</v>
      </c>
    </row>
    <row r="113" spans="2:11" ht="15.75">
      <c r="B113" s="112"/>
      <c r="C113" s="112"/>
      <c r="D113" s="112"/>
      <c r="E113" s="112"/>
      <c r="F113" s="112"/>
      <c r="G113" s="113"/>
      <c r="H113" s="113"/>
      <c r="I113" s="116"/>
      <c r="J113" s="114"/>
      <c r="K113" s="115"/>
    </row>
    <row r="114" spans="2:11" ht="15.75">
      <c r="B114" s="112"/>
      <c r="C114" s="112"/>
      <c r="D114" s="112"/>
      <c r="E114" s="112"/>
      <c r="F114" s="112"/>
      <c r="G114" s="113"/>
      <c r="H114" s="113"/>
      <c r="I114" s="116"/>
      <c r="J114" s="114"/>
      <c r="K114" s="115"/>
    </row>
    <row r="115" spans="2:11" ht="15.75">
      <c r="B115" s="112"/>
      <c r="C115" s="112"/>
      <c r="D115" s="112"/>
      <c r="E115" s="112"/>
      <c r="F115" s="112"/>
      <c r="G115" s="113"/>
      <c r="H115" s="113"/>
      <c r="I115" s="116"/>
      <c r="J115" s="114"/>
      <c r="K115" s="115"/>
    </row>
    <row r="116" spans="2:11" ht="15.75">
      <c r="B116" s="112"/>
      <c r="C116" s="112"/>
      <c r="D116" s="112"/>
      <c r="E116" s="112"/>
      <c r="F116" s="112"/>
      <c r="G116" s="113"/>
      <c r="H116" s="113"/>
      <c r="I116" s="116"/>
      <c r="J116" s="114"/>
      <c r="K116" s="115"/>
    </row>
    <row r="117" spans="2:11" ht="15.75">
      <c r="B117" s="112"/>
      <c r="C117" s="112"/>
      <c r="D117" s="112"/>
      <c r="E117" s="112"/>
      <c r="F117" s="112"/>
      <c r="G117" s="113"/>
      <c r="H117" s="113"/>
      <c r="I117" s="116"/>
      <c r="J117" s="114"/>
      <c r="K117" s="115"/>
    </row>
    <row r="118" spans="2:11" ht="15.75">
      <c r="B118" s="112"/>
      <c r="C118" s="112"/>
      <c r="D118" s="112"/>
      <c r="E118" s="112"/>
      <c r="F118" s="112"/>
      <c r="G118" s="113"/>
      <c r="H118" s="113"/>
      <c r="I118" s="116"/>
      <c r="J118" s="114"/>
      <c r="K118" s="115"/>
    </row>
    <row r="119" spans="2:11" ht="15.75">
      <c r="B119" s="112"/>
      <c r="C119" s="112"/>
      <c r="D119" s="112"/>
      <c r="E119" s="112"/>
      <c r="F119" s="112"/>
      <c r="G119" s="113"/>
      <c r="H119" s="113"/>
      <c r="I119" s="116"/>
      <c r="J119" s="114"/>
      <c r="K119" s="115"/>
    </row>
    <row r="120" spans="2:11" ht="15.75">
      <c r="B120" s="112"/>
      <c r="C120" s="112"/>
      <c r="D120" s="112"/>
      <c r="E120" s="112"/>
      <c r="F120" s="112"/>
      <c r="G120" s="113"/>
      <c r="H120" s="113"/>
      <c r="I120" s="116"/>
      <c r="J120" s="114"/>
      <c r="K120" s="115"/>
    </row>
    <row r="121" spans="7:11" ht="15.75" thickBot="1">
      <c r="G121" s="37"/>
      <c r="H121" s="37"/>
      <c r="I121" s="37"/>
      <c r="K121" s="37"/>
    </row>
    <row r="122" spans="2:11" ht="32.25" thickBot="1">
      <c r="B122" s="305" t="s">
        <v>34</v>
      </c>
      <c r="C122" s="306"/>
      <c r="D122" s="306"/>
      <c r="E122" s="306"/>
      <c r="F122" s="306"/>
      <c r="G122" s="45" t="s">
        <v>39</v>
      </c>
      <c r="H122" s="45" t="s">
        <v>26</v>
      </c>
      <c r="I122" s="107" t="s">
        <v>38</v>
      </c>
      <c r="J122" s="14" t="s">
        <v>40</v>
      </c>
      <c r="K122" s="106" t="s">
        <v>70</v>
      </c>
    </row>
    <row r="123" spans="2:11" ht="15.75">
      <c r="B123" s="302" t="s">
        <v>84</v>
      </c>
      <c r="C123" s="303"/>
      <c r="D123" s="303"/>
      <c r="E123" s="303"/>
      <c r="F123" s="304"/>
      <c r="G123" s="69">
        <v>500</v>
      </c>
      <c r="H123" s="70"/>
      <c r="I123" s="104">
        <f>SUM(G123:H123)</f>
        <v>500</v>
      </c>
      <c r="J123" s="66">
        <f>G123/1.175</f>
        <v>425.531914893617</v>
      </c>
      <c r="K123" s="66">
        <f>J123+H123</f>
        <v>425.531914893617</v>
      </c>
    </row>
    <row r="124" spans="2:11" ht="15.75">
      <c r="B124" s="307" t="s">
        <v>79</v>
      </c>
      <c r="C124" s="308"/>
      <c r="D124" s="308"/>
      <c r="E124" s="308"/>
      <c r="F124" s="309"/>
      <c r="G124" s="67"/>
      <c r="H124" s="68">
        <v>100</v>
      </c>
      <c r="I124" s="104">
        <f aca="true" t="shared" si="3" ref="I124:I136">SUM(G124:H124)</f>
        <v>100</v>
      </c>
      <c r="J124" s="66">
        <f aca="true" t="shared" si="4" ref="J124:J136">G124/1.175</f>
        <v>0</v>
      </c>
      <c r="K124" s="66">
        <f aca="true" t="shared" si="5" ref="K124:K136">J124+H124</f>
        <v>100</v>
      </c>
    </row>
    <row r="125" spans="2:11" ht="15.75">
      <c r="B125" s="307"/>
      <c r="C125" s="308"/>
      <c r="D125" s="308"/>
      <c r="E125" s="308"/>
      <c r="F125" s="309"/>
      <c r="G125" s="67"/>
      <c r="H125" s="68"/>
      <c r="I125" s="104">
        <f t="shared" si="3"/>
        <v>0</v>
      </c>
      <c r="J125" s="66">
        <f t="shared" si="4"/>
        <v>0</v>
      </c>
      <c r="K125" s="66">
        <f t="shared" si="5"/>
        <v>0</v>
      </c>
    </row>
    <row r="126" spans="2:11" ht="15.75">
      <c r="B126" s="307"/>
      <c r="C126" s="308"/>
      <c r="D126" s="308"/>
      <c r="E126" s="308"/>
      <c r="F126" s="309"/>
      <c r="G126" s="67"/>
      <c r="H126" s="68"/>
      <c r="I126" s="104">
        <f t="shared" si="3"/>
        <v>0</v>
      </c>
      <c r="J126" s="66">
        <f t="shared" si="4"/>
        <v>0</v>
      </c>
      <c r="K126" s="66">
        <f t="shared" si="5"/>
        <v>0</v>
      </c>
    </row>
    <row r="127" spans="2:11" ht="15.75">
      <c r="B127" s="34"/>
      <c r="C127" s="35"/>
      <c r="D127" s="35"/>
      <c r="E127" s="35"/>
      <c r="F127" s="36"/>
      <c r="G127" s="67"/>
      <c r="H127" s="68"/>
      <c r="I127" s="104">
        <f t="shared" si="3"/>
        <v>0</v>
      </c>
      <c r="J127" s="66">
        <f t="shared" si="4"/>
        <v>0</v>
      </c>
      <c r="K127" s="66">
        <f t="shared" si="5"/>
        <v>0</v>
      </c>
    </row>
    <row r="128" spans="2:11" ht="15.75">
      <c r="B128" s="34"/>
      <c r="C128" s="35"/>
      <c r="D128" s="35"/>
      <c r="E128" s="35"/>
      <c r="F128" s="36"/>
      <c r="G128" s="67"/>
      <c r="H128" s="68"/>
      <c r="I128" s="104">
        <f t="shared" si="3"/>
        <v>0</v>
      </c>
      <c r="J128" s="66">
        <f t="shared" si="4"/>
        <v>0</v>
      </c>
      <c r="K128" s="66">
        <f t="shared" si="5"/>
        <v>0</v>
      </c>
    </row>
    <row r="129" spans="2:11" ht="15.75">
      <c r="B129" s="34"/>
      <c r="C129" s="35"/>
      <c r="D129" s="35"/>
      <c r="E129" s="35"/>
      <c r="F129" s="36"/>
      <c r="G129" s="67"/>
      <c r="H129" s="68"/>
      <c r="I129" s="104">
        <f t="shared" si="3"/>
        <v>0</v>
      </c>
      <c r="J129" s="66">
        <f t="shared" si="4"/>
        <v>0</v>
      </c>
      <c r="K129" s="66">
        <f t="shared" si="5"/>
        <v>0</v>
      </c>
    </row>
    <row r="130" spans="2:11" ht="15.75">
      <c r="B130" s="34"/>
      <c r="C130" s="35"/>
      <c r="D130" s="35"/>
      <c r="E130" s="35"/>
      <c r="F130" s="36"/>
      <c r="G130" s="67"/>
      <c r="H130" s="68"/>
      <c r="I130" s="104">
        <f t="shared" si="3"/>
        <v>0</v>
      </c>
      <c r="J130" s="66">
        <f t="shared" si="4"/>
        <v>0</v>
      </c>
      <c r="K130" s="66">
        <f t="shared" si="5"/>
        <v>0</v>
      </c>
    </row>
    <row r="131" spans="2:11" ht="15.75">
      <c r="B131" s="307"/>
      <c r="C131" s="308"/>
      <c r="D131" s="308"/>
      <c r="E131" s="308"/>
      <c r="F131" s="309"/>
      <c r="G131" s="67"/>
      <c r="H131" s="68"/>
      <c r="I131" s="104">
        <f t="shared" si="3"/>
        <v>0</v>
      </c>
      <c r="J131" s="66">
        <f t="shared" si="4"/>
        <v>0</v>
      </c>
      <c r="K131" s="66">
        <f t="shared" si="5"/>
        <v>0</v>
      </c>
    </row>
    <row r="132" spans="2:11" ht="15.75">
      <c r="B132" s="307"/>
      <c r="C132" s="308"/>
      <c r="D132" s="308"/>
      <c r="E132" s="308"/>
      <c r="F132" s="309"/>
      <c r="G132" s="67"/>
      <c r="H132" s="68"/>
      <c r="I132" s="104">
        <f t="shared" si="3"/>
        <v>0</v>
      </c>
      <c r="J132" s="66">
        <f t="shared" si="4"/>
        <v>0</v>
      </c>
      <c r="K132" s="66">
        <f t="shared" si="5"/>
        <v>0</v>
      </c>
    </row>
    <row r="133" spans="2:11" ht="15.75">
      <c r="B133" s="307"/>
      <c r="C133" s="308"/>
      <c r="D133" s="308"/>
      <c r="E133" s="308"/>
      <c r="F133" s="309"/>
      <c r="G133" s="67"/>
      <c r="H133" s="68"/>
      <c r="I133" s="104">
        <f t="shared" si="3"/>
        <v>0</v>
      </c>
      <c r="J133" s="66">
        <f t="shared" si="4"/>
        <v>0</v>
      </c>
      <c r="K133" s="66">
        <f t="shared" si="5"/>
        <v>0</v>
      </c>
    </row>
    <row r="134" spans="2:11" ht="15.75">
      <c r="B134" s="307"/>
      <c r="C134" s="308"/>
      <c r="D134" s="308"/>
      <c r="E134" s="308"/>
      <c r="F134" s="309"/>
      <c r="G134" s="67"/>
      <c r="H134" s="68"/>
      <c r="I134" s="104">
        <f t="shared" si="3"/>
        <v>0</v>
      </c>
      <c r="J134" s="66">
        <f t="shared" si="4"/>
        <v>0</v>
      </c>
      <c r="K134" s="66">
        <f t="shared" si="5"/>
        <v>0</v>
      </c>
    </row>
    <row r="135" spans="2:11" ht="15.75">
      <c r="B135" s="307"/>
      <c r="C135" s="308"/>
      <c r="D135" s="308"/>
      <c r="E135" s="308"/>
      <c r="F135" s="309"/>
      <c r="G135" s="67"/>
      <c r="H135" s="68"/>
      <c r="I135" s="104">
        <f t="shared" si="3"/>
        <v>0</v>
      </c>
      <c r="J135" s="66">
        <f t="shared" si="4"/>
        <v>0</v>
      </c>
      <c r="K135" s="66">
        <f t="shared" si="5"/>
        <v>0</v>
      </c>
    </row>
    <row r="136" spans="2:11" ht="16.5" thickBot="1">
      <c r="B136" s="307"/>
      <c r="C136" s="308"/>
      <c r="D136" s="308"/>
      <c r="E136" s="308"/>
      <c r="F136" s="309"/>
      <c r="G136" s="67"/>
      <c r="H136" s="68"/>
      <c r="I136" s="104">
        <f t="shared" si="3"/>
        <v>0</v>
      </c>
      <c r="J136" s="66">
        <f t="shared" si="4"/>
        <v>0</v>
      </c>
      <c r="K136" s="66">
        <f t="shared" si="5"/>
        <v>0</v>
      </c>
    </row>
    <row r="137" spans="2:11" ht="16.5" thickBot="1">
      <c r="B137" s="313" t="s">
        <v>38</v>
      </c>
      <c r="C137" s="314"/>
      <c r="D137" s="314"/>
      <c r="E137" s="314"/>
      <c r="F137" s="315"/>
      <c r="G137" s="62"/>
      <c r="H137" s="63"/>
      <c r="I137" s="51">
        <f>SUM(I123:I136)</f>
        <v>600</v>
      </c>
      <c r="J137" s="52">
        <f>SUM(J123:J136)</f>
        <v>425.531914893617</v>
      </c>
      <c r="K137" s="53">
        <f>SUM(K123:K136)</f>
        <v>525.531914893617</v>
      </c>
    </row>
    <row r="138" ht="15">
      <c r="L138" s="40"/>
    </row>
    <row r="139" ht="15">
      <c r="L139" s="40"/>
    </row>
    <row r="140" ht="15">
      <c r="L140" s="40"/>
    </row>
    <row r="141" ht="15">
      <c r="L141" s="40"/>
    </row>
    <row r="142" ht="15">
      <c r="L142" s="40"/>
    </row>
    <row r="143" ht="15">
      <c r="L143" s="40"/>
    </row>
    <row r="144" ht="15">
      <c r="L144" s="40"/>
    </row>
    <row r="145" ht="15">
      <c r="L145" s="40"/>
    </row>
    <row r="146" ht="15">
      <c r="L146" s="40"/>
    </row>
    <row r="147" ht="15.75" thickBot="1">
      <c r="L147" s="40"/>
    </row>
    <row r="148" spans="2:11" ht="16.5" thickBot="1">
      <c r="B148" s="319" t="s">
        <v>46</v>
      </c>
      <c r="C148" s="320"/>
      <c r="D148" s="320"/>
      <c r="E148" s="320"/>
      <c r="F148" s="321"/>
      <c r="G148" s="49">
        <f>(I137-I112)/F95</f>
        <v>-1.5</v>
      </c>
      <c r="H148" s="29"/>
      <c r="I148" s="38" t="s">
        <v>54</v>
      </c>
      <c r="J148" s="39"/>
      <c r="K148" s="194">
        <v>4</v>
      </c>
    </row>
    <row r="154" ht="15.75" thickBot="1"/>
    <row r="155" spans="2:8" ht="19.5" customHeight="1" thickBot="1">
      <c r="B155" s="322" t="s">
        <v>168</v>
      </c>
      <c r="C155" s="323"/>
      <c r="D155" s="323"/>
      <c r="E155" s="323"/>
      <c r="F155" s="323"/>
      <c r="G155" s="324"/>
      <c r="H155" s="49">
        <f>I137-I112</f>
        <v>-150</v>
      </c>
    </row>
    <row r="156" spans="9:12" ht="15">
      <c r="I156" s="37"/>
      <c r="J156" s="37"/>
      <c r="K156" s="37"/>
      <c r="L156" s="31"/>
    </row>
    <row r="157" spans="9:12" ht="15">
      <c r="I157" s="37"/>
      <c r="J157" s="37"/>
      <c r="K157" s="37"/>
      <c r="L157" s="31"/>
    </row>
    <row r="158" spans="9:12" ht="15">
      <c r="I158" s="37"/>
      <c r="J158" s="37"/>
      <c r="K158" s="37"/>
      <c r="L158" s="31"/>
    </row>
    <row r="159" spans="9:12" ht="15">
      <c r="I159" s="37"/>
      <c r="J159" s="37"/>
      <c r="K159" s="37"/>
      <c r="L159" s="31"/>
    </row>
    <row r="160" spans="9:12" ht="15">
      <c r="I160" s="37"/>
      <c r="J160" s="37"/>
      <c r="K160" s="37"/>
      <c r="L160" s="31"/>
    </row>
    <row r="161" spans="2:12" ht="16.5" thickBot="1">
      <c r="B161" s="16" t="s">
        <v>45</v>
      </c>
      <c r="C161" s="16"/>
      <c r="D161" s="16"/>
      <c r="E161" s="16"/>
      <c r="F161" s="16"/>
      <c r="G161" s="16"/>
      <c r="H161" s="16"/>
      <c r="I161" s="16"/>
      <c r="J161" s="16"/>
      <c r="K161" s="17"/>
      <c r="L161" s="24"/>
    </row>
    <row r="162" spans="2:12" ht="16.5" thickBot="1">
      <c r="B162" s="18" t="s">
        <v>42</v>
      </c>
      <c r="C162" s="19"/>
      <c r="D162" s="20"/>
      <c r="E162" s="20"/>
      <c r="F162" s="21"/>
      <c r="G162" s="18" t="s">
        <v>43</v>
      </c>
      <c r="H162" s="19"/>
      <c r="I162" s="21"/>
      <c r="J162" s="18" t="s">
        <v>44</v>
      </c>
      <c r="K162" s="22"/>
      <c r="L162" s="23"/>
    </row>
    <row r="164" s="25" customFormat="1" ht="15.75" thickBot="1"/>
    <row r="166" s="152" customFormat="1" ht="26.25">
      <c r="A166" s="155" t="s">
        <v>190</v>
      </c>
    </row>
    <row r="168" s="1" customFormat="1" ht="18.75">
      <c r="A168" s="1" t="s">
        <v>202</v>
      </c>
    </row>
    <row r="169" s="1" customFormat="1" ht="18.75"/>
    <row r="170" s="1" customFormat="1" ht="18.75">
      <c r="A170" s="1" t="s">
        <v>86</v>
      </c>
    </row>
    <row r="171" s="1" customFormat="1" ht="18.75">
      <c r="C171" s="215" t="s">
        <v>191</v>
      </c>
    </row>
    <row r="172" s="1" customFormat="1" ht="18.75">
      <c r="C172" s="215" t="s">
        <v>87</v>
      </c>
    </row>
    <row r="173" s="1" customFormat="1" ht="18.75">
      <c r="C173" s="215" t="s">
        <v>88</v>
      </c>
    </row>
    <row r="174" s="1" customFormat="1" ht="18.75"/>
    <row r="175" s="1" customFormat="1" ht="18.75">
      <c r="A175" s="1" t="s">
        <v>203</v>
      </c>
    </row>
    <row r="177" spans="2:12" ht="26.25">
      <c r="B177" s="257" t="s">
        <v>181</v>
      </c>
      <c r="C177" s="257"/>
      <c r="D177" s="258"/>
      <c r="E177" s="258"/>
      <c r="F177" s="258"/>
      <c r="G177" s="258"/>
      <c r="H177" s="258"/>
      <c r="I177" s="258"/>
      <c r="J177" s="258"/>
      <c r="K177" s="258"/>
      <c r="L177" s="258"/>
    </row>
    <row r="178" ht="8.25" customHeight="1" thickBot="1">
      <c r="L178" s="124"/>
    </row>
    <row r="179" spans="1:14" ht="27" thickBot="1">
      <c r="A179" s="151">
        <v>1</v>
      </c>
      <c r="B179" s="4" t="s">
        <v>204</v>
      </c>
      <c r="C179" s="125" t="e">
        <f>+Budget!#REF!</f>
        <v>#REF!</v>
      </c>
      <c r="D179" s="126"/>
      <c r="E179" s="126"/>
      <c r="F179" s="126"/>
      <c r="G179" s="127"/>
      <c r="H179" s="5"/>
      <c r="I179" s="247" t="s">
        <v>192</v>
      </c>
      <c r="J179" s="119"/>
      <c r="K179" s="119"/>
      <c r="L179" s="119"/>
      <c r="M179" s="119"/>
      <c r="N179" s="120"/>
    </row>
    <row r="180" spans="2:8" ht="19.5" customHeight="1" thickBot="1">
      <c r="B180" s="3" t="s">
        <v>0</v>
      </c>
      <c r="C180" s="134" t="e">
        <f>+Budget!#REF!</f>
        <v>#REF!</v>
      </c>
      <c r="D180" s="135"/>
      <c r="E180" s="135"/>
      <c r="F180" s="135"/>
      <c r="G180" s="136"/>
      <c r="H180" s="5"/>
    </row>
    <row r="181" spans="2:14" ht="15.75" thickBot="1">
      <c r="B181" s="3" t="s">
        <v>1</v>
      </c>
      <c r="C181" s="137" t="e">
        <f>+Budget!#REF!</f>
        <v>#REF!</v>
      </c>
      <c r="D181" s="135"/>
      <c r="E181" s="135"/>
      <c r="F181" s="135"/>
      <c r="G181" s="136"/>
      <c r="H181" s="5"/>
      <c r="I181" s="121"/>
      <c r="J181" s="122"/>
      <c r="K181" s="122"/>
      <c r="L181" s="122"/>
      <c r="M181" s="122"/>
      <c r="N181" s="118"/>
    </row>
    <row r="182" spans="2:11" ht="15.75" customHeight="1" thickBot="1">
      <c r="B182" s="2" t="s">
        <v>2</v>
      </c>
      <c r="C182" s="128" t="e">
        <f>+Budget!#REF!</f>
        <v>#REF!</v>
      </c>
      <c r="D182" s="129"/>
      <c r="E182" s="129"/>
      <c r="F182" s="129"/>
      <c r="G182" s="130"/>
      <c r="H182" s="5"/>
      <c r="K182" s="15"/>
    </row>
    <row r="184" ht="15.75" thickBot="1"/>
    <row r="185" spans="2:13" ht="19.5" thickBot="1">
      <c r="B185" s="248" t="s">
        <v>180</v>
      </c>
      <c r="C185" s="123"/>
      <c r="D185" s="131" t="e">
        <f>+Budget!#REF!</f>
        <v>#REF!</v>
      </c>
      <c r="E185" s="132"/>
      <c r="F185" s="132"/>
      <c r="G185" s="132"/>
      <c r="H185" s="132"/>
      <c r="I185" s="132"/>
      <c r="J185" s="132"/>
      <c r="K185" s="132"/>
      <c r="L185" s="133"/>
      <c r="M185" s="44"/>
    </row>
    <row r="186" spans="2:8" ht="16.5" thickBot="1">
      <c r="B186" s="296" t="s">
        <v>8</v>
      </c>
      <c r="C186" s="297"/>
      <c r="D186" s="316" t="e">
        <f>+Budget!#REF!</f>
        <v>#REF!</v>
      </c>
      <c r="E186" s="317"/>
      <c r="F186" s="317"/>
      <c r="G186" s="317"/>
      <c r="H186" s="318"/>
    </row>
    <row r="194" ht="15.75" thickBot="1"/>
    <row r="195" spans="6:14" ht="15.75" thickBot="1">
      <c r="F195" s="269" t="s">
        <v>64</v>
      </c>
      <c r="G195" s="329"/>
      <c r="H195" s="32" t="s">
        <v>47</v>
      </c>
      <c r="I195" s="32"/>
      <c r="J195" s="330" t="s">
        <v>48</v>
      </c>
      <c r="K195" s="270"/>
      <c r="L195" s="270"/>
      <c r="M195" s="270"/>
      <c r="N195" s="271"/>
    </row>
    <row r="196" spans="2:14" ht="16.5" thickBot="1">
      <c r="B196" s="331" t="s">
        <v>50</v>
      </c>
      <c r="C196" s="332"/>
      <c r="D196" s="333"/>
      <c r="F196" s="334">
        <v>100</v>
      </c>
      <c r="G196" s="286"/>
      <c r="H196" s="105">
        <v>80</v>
      </c>
      <c r="I196" s="335"/>
      <c r="J196" s="336"/>
      <c r="K196" s="336"/>
      <c r="L196" s="336"/>
      <c r="M196" s="336"/>
      <c r="N196" s="337"/>
    </row>
    <row r="197" spans="2:14" s="253" customFormat="1" ht="15.75">
      <c r="B197" s="112"/>
      <c r="C197" s="112"/>
      <c r="D197" s="112"/>
      <c r="F197" s="255"/>
      <c r="G197" s="255"/>
      <c r="H197" s="256"/>
      <c r="I197" s="252"/>
      <c r="J197" s="28"/>
      <c r="K197" s="28"/>
      <c r="L197" s="28"/>
      <c r="M197" s="28"/>
      <c r="N197" s="28"/>
    </row>
    <row r="198" spans="2:14" s="253" customFormat="1" ht="15.75">
      <c r="B198" s="112"/>
      <c r="C198" s="112"/>
      <c r="D198" s="112"/>
      <c r="F198" s="255"/>
      <c r="G198" s="255"/>
      <c r="H198" s="256"/>
      <c r="I198" s="252"/>
      <c r="J198" s="28"/>
      <c r="K198" s="28"/>
      <c r="L198" s="28"/>
      <c r="M198" s="28"/>
      <c r="N198" s="28"/>
    </row>
    <row r="199" spans="2:14" s="253" customFormat="1" ht="15.75">
      <c r="B199" s="112"/>
      <c r="C199" s="112"/>
      <c r="D199" s="112"/>
      <c r="F199" s="255"/>
      <c r="G199" s="255"/>
      <c r="H199" s="256"/>
      <c r="I199" s="252"/>
      <c r="J199" s="28"/>
      <c r="K199" s="28"/>
      <c r="L199" s="28"/>
      <c r="M199" s="28"/>
      <c r="N199" s="28"/>
    </row>
    <row r="200" spans="2:14" s="253" customFormat="1" ht="15.75">
      <c r="B200" s="112"/>
      <c r="C200" s="112"/>
      <c r="D200" s="112"/>
      <c r="F200" s="255"/>
      <c r="G200" s="255"/>
      <c r="H200" s="256"/>
      <c r="I200" s="252"/>
      <c r="J200" s="28"/>
      <c r="K200" s="28"/>
      <c r="L200" s="28"/>
      <c r="M200" s="28"/>
      <c r="N200" s="28"/>
    </row>
    <row r="201" spans="2:14" s="253" customFormat="1" ht="15.75">
      <c r="B201" s="112"/>
      <c r="C201" s="112"/>
      <c r="D201" s="112"/>
      <c r="F201" s="255"/>
      <c r="G201" s="255"/>
      <c r="H201" s="256"/>
      <c r="I201" s="252"/>
      <c r="J201" s="28"/>
      <c r="K201" s="28"/>
      <c r="L201" s="28"/>
      <c r="M201" s="28"/>
      <c r="N201" s="28"/>
    </row>
    <row r="202" spans="2:14" s="253" customFormat="1" ht="15.75">
      <c r="B202" s="112"/>
      <c r="C202" s="112"/>
      <c r="D202" s="112"/>
      <c r="F202" s="255"/>
      <c r="G202" s="255"/>
      <c r="H202" s="256"/>
      <c r="I202" s="252"/>
      <c r="J202" s="28"/>
      <c r="K202" s="28"/>
      <c r="L202" s="28"/>
      <c r="M202" s="28"/>
      <c r="N202" s="28"/>
    </row>
    <row r="204" ht="15.75" thickBot="1"/>
    <row r="205" spans="2:7" s="149" customFormat="1" ht="16.5" thickBot="1">
      <c r="B205" s="158" t="s">
        <v>85</v>
      </c>
      <c r="C205" s="159"/>
      <c r="D205" s="159"/>
      <c r="E205" s="159"/>
      <c r="F205" s="159"/>
      <c r="G205" s="160"/>
    </row>
    <row r="208" ht="15.75" thickBot="1"/>
    <row r="209" spans="7:9" ht="15.75" thickBot="1">
      <c r="G209" s="338" t="s">
        <v>47</v>
      </c>
      <c r="H209" s="339"/>
      <c r="I209" s="31"/>
    </row>
    <row r="210" spans="2:14" ht="30.75" thickBot="1">
      <c r="B210" s="305" t="s">
        <v>24</v>
      </c>
      <c r="C210" s="306"/>
      <c r="D210" s="306"/>
      <c r="E210" s="306"/>
      <c r="F210" s="325"/>
      <c r="G210" s="47" t="s">
        <v>69</v>
      </c>
      <c r="H210" s="47" t="s">
        <v>26</v>
      </c>
      <c r="I210" s="46" t="s">
        <v>65</v>
      </c>
      <c r="J210" s="156" t="s">
        <v>41</v>
      </c>
      <c r="K210" s="46" t="s">
        <v>49</v>
      </c>
      <c r="L210" s="46" t="s">
        <v>40</v>
      </c>
      <c r="M210" s="157" t="s">
        <v>67</v>
      </c>
      <c r="N210" s="48" t="s">
        <v>73</v>
      </c>
    </row>
    <row r="211" spans="2:14" ht="15.75">
      <c r="B211" s="302" t="s">
        <v>90</v>
      </c>
      <c r="C211" s="303"/>
      <c r="D211" s="303"/>
      <c r="E211" s="303"/>
      <c r="F211" s="304"/>
      <c r="G211" s="73">
        <v>320</v>
      </c>
      <c r="H211" s="73"/>
      <c r="I211" s="195">
        <v>400</v>
      </c>
      <c r="J211" s="74">
        <f>SUM(G211:H211)</f>
        <v>320</v>
      </c>
      <c r="K211" s="75">
        <f aca="true" t="shared" si="6" ref="K211:K224">J211-I211</f>
        <v>-80</v>
      </c>
      <c r="L211" s="76">
        <f aca="true" t="shared" si="7" ref="L211:L224">G211/1.175</f>
        <v>272.3404255319149</v>
      </c>
      <c r="M211" s="77">
        <f>L211+H211</f>
        <v>272.3404255319149</v>
      </c>
      <c r="N211" s="56"/>
    </row>
    <row r="212" spans="2:14" ht="15.75">
      <c r="B212" s="302" t="s">
        <v>83</v>
      </c>
      <c r="C212" s="303"/>
      <c r="D212" s="303"/>
      <c r="E212" s="303"/>
      <c r="F212" s="304"/>
      <c r="G212" s="78"/>
      <c r="H212" s="78">
        <v>0</v>
      </c>
      <c r="I212" s="196">
        <v>250</v>
      </c>
      <c r="J212" s="79">
        <f>SUM(G212:H212)</f>
        <v>0</v>
      </c>
      <c r="K212" s="80">
        <f t="shared" si="6"/>
        <v>-250</v>
      </c>
      <c r="L212" s="81">
        <f t="shared" si="7"/>
        <v>0</v>
      </c>
      <c r="M212" s="82">
        <f>L212+H212</f>
        <v>0</v>
      </c>
      <c r="N212" s="57"/>
    </row>
    <row r="213" spans="2:14" ht="15.75">
      <c r="B213" s="326" t="s">
        <v>91</v>
      </c>
      <c r="C213" s="327"/>
      <c r="D213" s="327"/>
      <c r="E213" s="327"/>
      <c r="F213" s="328"/>
      <c r="G213" s="78"/>
      <c r="H213" s="78">
        <v>100</v>
      </c>
      <c r="I213" s="196">
        <f>+Budget!I204</f>
        <v>0</v>
      </c>
      <c r="J213" s="79">
        <f aca="true" t="shared" si="8" ref="J213:J224">SUM(G213:H213)</f>
        <v>100</v>
      </c>
      <c r="K213" s="80">
        <f t="shared" si="6"/>
        <v>100</v>
      </c>
      <c r="L213" s="81">
        <f t="shared" si="7"/>
        <v>0</v>
      </c>
      <c r="M213" s="82">
        <f aca="true" t="shared" si="9" ref="M213:M224">L213+H213</f>
        <v>100</v>
      </c>
      <c r="N213" s="57"/>
    </row>
    <row r="214" spans="2:14" ht="15.75">
      <c r="B214" s="326">
        <f>+Budget!B205:F205</f>
        <v>0</v>
      </c>
      <c r="C214" s="327"/>
      <c r="D214" s="327"/>
      <c r="E214" s="327"/>
      <c r="F214" s="328"/>
      <c r="G214" s="78"/>
      <c r="H214" s="78"/>
      <c r="I214" s="196">
        <f>+Budget!I205</f>
        <v>0</v>
      </c>
      <c r="J214" s="79">
        <f t="shared" si="8"/>
        <v>0</v>
      </c>
      <c r="K214" s="80">
        <f t="shared" si="6"/>
        <v>0</v>
      </c>
      <c r="L214" s="81">
        <f t="shared" si="7"/>
        <v>0</v>
      </c>
      <c r="M214" s="82">
        <f t="shared" si="9"/>
        <v>0</v>
      </c>
      <c r="N214" s="57"/>
    </row>
    <row r="215" spans="2:14" ht="15.75">
      <c r="B215" s="326">
        <f>+Budget!B206:F206</f>
        <v>0</v>
      </c>
      <c r="C215" s="327"/>
      <c r="D215" s="327"/>
      <c r="E215" s="327"/>
      <c r="F215" s="328"/>
      <c r="G215" s="78"/>
      <c r="H215" s="78"/>
      <c r="I215" s="196">
        <f>+Budget!I206</f>
        <v>0</v>
      </c>
      <c r="J215" s="79">
        <f t="shared" si="8"/>
        <v>0</v>
      </c>
      <c r="K215" s="80">
        <f t="shared" si="6"/>
        <v>0</v>
      </c>
      <c r="L215" s="81">
        <f t="shared" si="7"/>
        <v>0</v>
      </c>
      <c r="M215" s="82">
        <f t="shared" si="9"/>
        <v>0</v>
      </c>
      <c r="N215" s="57"/>
    </row>
    <row r="216" spans="2:14" ht="15.75">
      <c r="B216" s="326">
        <f>+Budget!B207:F207</f>
        <v>0</v>
      </c>
      <c r="C216" s="327"/>
      <c r="D216" s="327"/>
      <c r="E216" s="327"/>
      <c r="F216" s="328"/>
      <c r="G216" s="78"/>
      <c r="H216" s="78"/>
      <c r="I216" s="196">
        <f>+Budget!I207</f>
        <v>0</v>
      </c>
      <c r="J216" s="79">
        <f t="shared" si="8"/>
        <v>0</v>
      </c>
      <c r="K216" s="80">
        <f t="shared" si="6"/>
        <v>0</v>
      </c>
      <c r="L216" s="81">
        <f t="shared" si="7"/>
        <v>0</v>
      </c>
      <c r="M216" s="82">
        <f t="shared" si="9"/>
        <v>0</v>
      </c>
      <c r="N216" s="57"/>
    </row>
    <row r="217" spans="2:14" ht="15.75">
      <c r="B217" s="326">
        <f>+Budget!B208:F208</f>
        <v>0</v>
      </c>
      <c r="C217" s="327"/>
      <c r="D217" s="327"/>
      <c r="E217" s="327"/>
      <c r="F217" s="328"/>
      <c r="G217" s="78"/>
      <c r="H217" s="78"/>
      <c r="I217" s="196">
        <f>+Budget!I208</f>
        <v>0</v>
      </c>
      <c r="J217" s="79">
        <f t="shared" si="8"/>
        <v>0</v>
      </c>
      <c r="K217" s="80">
        <f t="shared" si="6"/>
        <v>0</v>
      </c>
      <c r="L217" s="81">
        <f t="shared" si="7"/>
        <v>0</v>
      </c>
      <c r="M217" s="82">
        <f t="shared" si="9"/>
        <v>0</v>
      </c>
      <c r="N217" s="57"/>
    </row>
    <row r="218" spans="2:14" ht="15.75">
      <c r="B218" s="326">
        <f>+Budget!B209:F209</f>
        <v>0</v>
      </c>
      <c r="C218" s="327"/>
      <c r="D218" s="327"/>
      <c r="E218" s="327"/>
      <c r="F218" s="328"/>
      <c r="G218" s="78"/>
      <c r="H218" s="78"/>
      <c r="I218" s="196">
        <f>+Budget!I209</f>
        <v>0</v>
      </c>
      <c r="J218" s="79">
        <f t="shared" si="8"/>
        <v>0</v>
      </c>
      <c r="K218" s="80">
        <f t="shared" si="6"/>
        <v>0</v>
      </c>
      <c r="L218" s="81">
        <f t="shared" si="7"/>
        <v>0</v>
      </c>
      <c r="M218" s="82">
        <f t="shared" si="9"/>
        <v>0</v>
      </c>
      <c r="N218" s="57"/>
    </row>
    <row r="219" spans="2:14" ht="15.75">
      <c r="B219" s="326">
        <f>+Budget!B210:F210</f>
        <v>0</v>
      </c>
      <c r="C219" s="327"/>
      <c r="D219" s="327"/>
      <c r="E219" s="327"/>
      <c r="F219" s="328"/>
      <c r="G219" s="78"/>
      <c r="H219" s="78"/>
      <c r="I219" s="196">
        <f>+Budget!I210</f>
        <v>0</v>
      </c>
      <c r="J219" s="79">
        <f t="shared" si="8"/>
        <v>0</v>
      </c>
      <c r="K219" s="80">
        <f t="shared" si="6"/>
        <v>0</v>
      </c>
      <c r="L219" s="81">
        <f t="shared" si="7"/>
        <v>0</v>
      </c>
      <c r="M219" s="82">
        <f t="shared" si="9"/>
        <v>0</v>
      </c>
      <c r="N219" s="57"/>
    </row>
    <row r="220" spans="2:14" ht="15.75">
      <c r="B220" s="326">
        <f>+Budget!B211:F211</f>
        <v>0</v>
      </c>
      <c r="C220" s="327"/>
      <c r="D220" s="327"/>
      <c r="E220" s="327"/>
      <c r="F220" s="328"/>
      <c r="G220" s="78"/>
      <c r="H220" s="78"/>
      <c r="I220" s="196">
        <f>+Budget!I211</f>
        <v>0</v>
      </c>
      <c r="J220" s="79">
        <f t="shared" si="8"/>
        <v>0</v>
      </c>
      <c r="K220" s="80">
        <f t="shared" si="6"/>
        <v>0</v>
      </c>
      <c r="L220" s="81">
        <f t="shared" si="7"/>
        <v>0</v>
      </c>
      <c r="M220" s="82">
        <f t="shared" si="9"/>
        <v>0</v>
      </c>
      <c r="N220" s="57"/>
    </row>
    <row r="221" spans="2:14" ht="15.75">
      <c r="B221" s="326">
        <f>+Budget!B212:F212</f>
        <v>0</v>
      </c>
      <c r="C221" s="327"/>
      <c r="D221" s="327"/>
      <c r="E221" s="327"/>
      <c r="F221" s="328"/>
      <c r="G221" s="78"/>
      <c r="H221" s="78"/>
      <c r="I221" s="196">
        <f>+Budget!I212</f>
        <v>0</v>
      </c>
      <c r="J221" s="79">
        <f t="shared" si="8"/>
        <v>0</v>
      </c>
      <c r="K221" s="80">
        <f t="shared" si="6"/>
        <v>0</v>
      </c>
      <c r="L221" s="81">
        <f t="shared" si="7"/>
        <v>0</v>
      </c>
      <c r="M221" s="82">
        <f t="shared" si="9"/>
        <v>0</v>
      </c>
      <c r="N221" s="57"/>
    </row>
    <row r="222" spans="2:14" ht="15.75">
      <c r="B222" s="326">
        <f>+Budget!B213:F213</f>
        <v>0</v>
      </c>
      <c r="C222" s="327"/>
      <c r="D222" s="327"/>
      <c r="E222" s="327"/>
      <c r="F222" s="328"/>
      <c r="G222" s="78"/>
      <c r="H222" s="78"/>
      <c r="I222" s="196">
        <f>+Budget!I213</f>
        <v>0</v>
      </c>
      <c r="J222" s="79">
        <f t="shared" si="8"/>
        <v>0</v>
      </c>
      <c r="K222" s="80">
        <f t="shared" si="6"/>
        <v>0</v>
      </c>
      <c r="L222" s="81">
        <f t="shared" si="7"/>
        <v>0</v>
      </c>
      <c r="M222" s="82">
        <f t="shared" si="9"/>
        <v>0</v>
      </c>
      <c r="N222" s="57"/>
    </row>
    <row r="223" spans="2:14" ht="15.75">
      <c r="B223" s="326">
        <f>+Budget!B214:F214</f>
        <v>0</v>
      </c>
      <c r="C223" s="327"/>
      <c r="D223" s="327"/>
      <c r="E223" s="327"/>
      <c r="F223" s="328"/>
      <c r="G223" s="78"/>
      <c r="H223" s="78"/>
      <c r="I223" s="196">
        <f>+Budget!I214</f>
        <v>0</v>
      </c>
      <c r="J223" s="79">
        <f t="shared" si="8"/>
        <v>0</v>
      </c>
      <c r="K223" s="80">
        <f t="shared" si="6"/>
        <v>0</v>
      </c>
      <c r="L223" s="81">
        <f t="shared" si="7"/>
        <v>0</v>
      </c>
      <c r="M223" s="82">
        <f t="shared" si="9"/>
        <v>0</v>
      </c>
      <c r="N223" s="57"/>
    </row>
    <row r="224" spans="2:14" ht="16.5" thickBot="1">
      <c r="B224" s="340" t="s">
        <v>55</v>
      </c>
      <c r="C224" s="341"/>
      <c r="D224" s="341"/>
      <c r="E224" s="341"/>
      <c r="F224" s="342"/>
      <c r="G224" s="84"/>
      <c r="H224" s="83">
        <v>100</v>
      </c>
      <c r="I224" s="197">
        <v>100</v>
      </c>
      <c r="J224" s="85">
        <f t="shared" si="8"/>
        <v>100</v>
      </c>
      <c r="K224" s="86">
        <f t="shared" si="6"/>
        <v>0</v>
      </c>
      <c r="L224" s="87">
        <f t="shared" si="7"/>
        <v>0</v>
      </c>
      <c r="M224" s="88">
        <f t="shared" si="9"/>
        <v>100</v>
      </c>
      <c r="N224" s="58"/>
    </row>
    <row r="225" spans="2:14" ht="16.5" thickBot="1">
      <c r="B225" s="343" t="s">
        <v>37</v>
      </c>
      <c r="C225" s="344"/>
      <c r="D225" s="344"/>
      <c r="E225" s="344"/>
      <c r="F225" s="345"/>
      <c r="G225" s="71">
        <f aca="true" t="shared" si="10" ref="G225:M225">SUM(G211:G224)</f>
        <v>320</v>
      </c>
      <c r="H225" s="71">
        <f t="shared" si="10"/>
        <v>200</v>
      </c>
      <c r="I225" s="198">
        <f t="shared" si="10"/>
        <v>750</v>
      </c>
      <c r="J225" s="89">
        <f t="shared" si="10"/>
        <v>520</v>
      </c>
      <c r="K225" s="53">
        <f t="shared" si="10"/>
        <v>-230</v>
      </c>
      <c r="L225" s="53">
        <f t="shared" si="10"/>
        <v>272.3404255319149</v>
      </c>
      <c r="M225" s="53">
        <f t="shared" si="10"/>
        <v>472.3404255319149</v>
      </c>
      <c r="N225" s="43"/>
    </row>
    <row r="246" ht="15.75" thickBot="1"/>
    <row r="247" spans="7:9" ht="15.75" thickBot="1">
      <c r="G247" s="338" t="s">
        <v>47</v>
      </c>
      <c r="H247" s="339"/>
      <c r="I247" s="31"/>
    </row>
    <row r="248" spans="1:14" ht="30.75" thickBot="1">
      <c r="A248" s="165">
        <v>2</v>
      </c>
      <c r="B248" s="305" t="s">
        <v>34</v>
      </c>
      <c r="C248" s="306"/>
      <c r="D248" s="306"/>
      <c r="E248" s="306"/>
      <c r="F248" s="325"/>
      <c r="G248" s="47" t="s">
        <v>39</v>
      </c>
      <c r="H248" s="47" t="s">
        <v>26</v>
      </c>
      <c r="I248" s="46" t="s">
        <v>65</v>
      </c>
      <c r="J248" s="161" t="s">
        <v>38</v>
      </c>
      <c r="K248" s="46" t="s">
        <v>49</v>
      </c>
      <c r="L248" s="46" t="s">
        <v>40</v>
      </c>
      <c r="M248" s="157" t="s">
        <v>67</v>
      </c>
      <c r="N248" s="48" t="s">
        <v>63</v>
      </c>
    </row>
    <row r="249" spans="2:14" ht="15.75">
      <c r="B249" s="349" t="s">
        <v>92</v>
      </c>
      <c r="C249" s="350"/>
      <c r="D249" s="350"/>
      <c r="E249" s="350"/>
      <c r="F249" s="351"/>
      <c r="G249" s="73">
        <v>400</v>
      </c>
      <c r="H249" s="73"/>
      <c r="I249" s="199">
        <v>500</v>
      </c>
      <c r="J249" s="95">
        <f>SUM(G249:H249)</f>
        <v>400</v>
      </c>
      <c r="K249" s="96">
        <f>J249-I249</f>
        <v>-100</v>
      </c>
      <c r="L249" s="76">
        <f>G249/1.175</f>
        <v>340.4255319148936</v>
      </c>
      <c r="M249" s="97">
        <f>L249+H249</f>
        <v>340.4255319148936</v>
      </c>
      <c r="N249" s="91"/>
    </row>
    <row r="250" spans="2:14" ht="15.75">
      <c r="B250" s="346" t="s">
        <v>79</v>
      </c>
      <c r="C250" s="347"/>
      <c r="D250" s="347"/>
      <c r="E250" s="347"/>
      <c r="F250" s="348"/>
      <c r="G250" s="78"/>
      <c r="H250" s="78">
        <v>0</v>
      </c>
      <c r="I250" s="200">
        <v>100</v>
      </c>
      <c r="J250" s="98">
        <f aca="true" t="shared" si="11" ref="J250:J262">SUM(G250:H250)</f>
        <v>0</v>
      </c>
      <c r="K250" s="99">
        <f>J250-I250</f>
        <v>-100</v>
      </c>
      <c r="L250" s="81">
        <f>G250/1.175</f>
        <v>0</v>
      </c>
      <c r="M250" s="100">
        <f>L250+H250</f>
        <v>0</v>
      </c>
      <c r="N250" s="92"/>
    </row>
    <row r="251" spans="2:14" ht="15.75">
      <c r="B251" s="346" t="s">
        <v>32</v>
      </c>
      <c r="C251" s="347"/>
      <c r="D251" s="347"/>
      <c r="E251" s="347"/>
      <c r="F251" s="348"/>
      <c r="G251" s="78"/>
      <c r="H251" s="78">
        <v>50</v>
      </c>
      <c r="I251" s="200">
        <f>+Budget!I242</f>
        <v>0</v>
      </c>
      <c r="J251" s="98">
        <f t="shared" si="11"/>
        <v>50</v>
      </c>
      <c r="K251" s="99">
        <f aca="true" t="shared" si="12" ref="K251:K262">J251-I251</f>
        <v>50</v>
      </c>
      <c r="L251" s="81">
        <f aca="true" t="shared" si="13" ref="L251:L262">G251/1.175</f>
        <v>0</v>
      </c>
      <c r="M251" s="100">
        <f aca="true" t="shared" si="14" ref="M251:M262">L251+H251</f>
        <v>50</v>
      </c>
      <c r="N251" s="92"/>
    </row>
    <row r="252" spans="2:14" ht="15.75">
      <c r="B252" s="346">
        <f>+Budget!B243:F243</f>
        <v>0</v>
      </c>
      <c r="C252" s="347"/>
      <c r="D252" s="347"/>
      <c r="E252" s="347"/>
      <c r="F252" s="348"/>
      <c r="G252" s="78"/>
      <c r="H252" s="78"/>
      <c r="I252" s="200">
        <f>+Budget!I243</f>
        <v>0</v>
      </c>
      <c r="J252" s="98">
        <f t="shared" si="11"/>
        <v>0</v>
      </c>
      <c r="K252" s="99">
        <f t="shared" si="12"/>
        <v>0</v>
      </c>
      <c r="L252" s="81">
        <f t="shared" si="13"/>
        <v>0</v>
      </c>
      <c r="M252" s="100">
        <f t="shared" si="14"/>
        <v>0</v>
      </c>
      <c r="N252" s="92"/>
    </row>
    <row r="253" spans="2:14" ht="15.75">
      <c r="B253" s="346">
        <f>+Budget!B244:F244</f>
        <v>0</v>
      </c>
      <c r="C253" s="347"/>
      <c r="D253" s="347"/>
      <c r="E253" s="347"/>
      <c r="F253" s="348"/>
      <c r="G253" s="78"/>
      <c r="H253" s="78"/>
      <c r="I253" s="200">
        <f>+Budget!I244</f>
        <v>0</v>
      </c>
      <c r="J253" s="98">
        <f t="shared" si="11"/>
        <v>0</v>
      </c>
      <c r="K253" s="99">
        <f t="shared" si="12"/>
        <v>0</v>
      </c>
      <c r="L253" s="81">
        <f t="shared" si="13"/>
        <v>0</v>
      </c>
      <c r="M253" s="100">
        <f t="shared" si="14"/>
        <v>0</v>
      </c>
      <c r="N253" s="92"/>
    </row>
    <row r="254" spans="2:14" ht="15.75">
      <c r="B254" s="346">
        <f>+Budget!B245:F245</f>
        <v>0</v>
      </c>
      <c r="C254" s="347"/>
      <c r="D254" s="347"/>
      <c r="E254" s="347"/>
      <c r="F254" s="348"/>
      <c r="G254" s="78"/>
      <c r="H254" s="78"/>
      <c r="I254" s="200">
        <f>+Budget!I245</f>
        <v>0</v>
      </c>
      <c r="J254" s="98">
        <f t="shared" si="11"/>
        <v>0</v>
      </c>
      <c r="K254" s="99">
        <f t="shared" si="12"/>
        <v>0</v>
      </c>
      <c r="L254" s="81">
        <f t="shared" si="13"/>
        <v>0</v>
      </c>
      <c r="M254" s="100">
        <f t="shared" si="14"/>
        <v>0</v>
      </c>
      <c r="N254" s="92"/>
    </row>
    <row r="255" spans="2:14" ht="15.75">
      <c r="B255" s="346">
        <f>+Budget!B246:F246</f>
        <v>0</v>
      </c>
      <c r="C255" s="347"/>
      <c r="D255" s="347"/>
      <c r="E255" s="347"/>
      <c r="F255" s="348"/>
      <c r="G255" s="78"/>
      <c r="H255" s="78"/>
      <c r="I255" s="200">
        <f>+Budget!I246</f>
        <v>0</v>
      </c>
      <c r="J255" s="98">
        <f t="shared" si="11"/>
        <v>0</v>
      </c>
      <c r="K255" s="99">
        <f t="shared" si="12"/>
        <v>0</v>
      </c>
      <c r="L255" s="81">
        <f t="shared" si="13"/>
        <v>0</v>
      </c>
      <c r="M255" s="100">
        <f t="shared" si="14"/>
        <v>0</v>
      </c>
      <c r="N255" s="92"/>
    </row>
    <row r="256" spans="2:14" ht="15.75">
      <c r="B256" s="346">
        <f>+Budget!B247:F247</f>
        <v>0</v>
      </c>
      <c r="C256" s="347"/>
      <c r="D256" s="347"/>
      <c r="E256" s="347"/>
      <c r="F256" s="348"/>
      <c r="G256" s="78"/>
      <c r="H256" s="78"/>
      <c r="I256" s="200">
        <f>+Budget!I247</f>
        <v>0</v>
      </c>
      <c r="J256" s="98">
        <f t="shared" si="11"/>
        <v>0</v>
      </c>
      <c r="K256" s="99">
        <f t="shared" si="12"/>
        <v>0</v>
      </c>
      <c r="L256" s="81">
        <f t="shared" si="13"/>
        <v>0</v>
      </c>
      <c r="M256" s="100">
        <f t="shared" si="14"/>
        <v>0</v>
      </c>
      <c r="N256" s="92"/>
    </row>
    <row r="257" spans="2:14" ht="15.75">
      <c r="B257" s="346">
        <f>+Budget!B248:F248</f>
        <v>0</v>
      </c>
      <c r="C257" s="347"/>
      <c r="D257" s="347"/>
      <c r="E257" s="347"/>
      <c r="F257" s="348"/>
      <c r="G257" s="78"/>
      <c r="H257" s="78"/>
      <c r="I257" s="200">
        <f>+Budget!I248</f>
        <v>0</v>
      </c>
      <c r="J257" s="98">
        <f t="shared" si="11"/>
        <v>0</v>
      </c>
      <c r="K257" s="99">
        <f t="shared" si="12"/>
        <v>0</v>
      </c>
      <c r="L257" s="81">
        <f t="shared" si="13"/>
        <v>0</v>
      </c>
      <c r="M257" s="100">
        <f t="shared" si="14"/>
        <v>0</v>
      </c>
      <c r="N257" s="92"/>
    </row>
    <row r="258" spans="2:14" ht="15.75">
      <c r="B258" s="346">
        <f>+Budget!B249:F249</f>
        <v>0</v>
      </c>
      <c r="C258" s="347"/>
      <c r="D258" s="347"/>
      <c r="E258" s="347"/>
      <c r="F258" s="348"/>
      <c r="G258" s="78"/>
      <c r="H258" s="78"/>
      <c r="I258" s="200">
        <f>+Budget!I249</f>
        <v>0</v>
      </c>
      <c r="J258" s="98">
        <f t="shared" si="11"/>
        <v>0</v>
      </c>
      <c r="K258" s="99">
        <f t="shared" si="12"/>
        <v>0</v>
      </c>
      <c r="L258" s="81">
        <f t="shared" si="13"/>
        <v>0</v>
      </c>
      <c r="M258" s="100">
        <f t="shared" si="14"/>
        <v>0</v>
      </c>
      <c r="N258" s="92"/>
    </row>
    <row r="259" spans="2:14" ht="15.75">
      <c r="B259" s="346">
        <f>+Budget!B250:F250</f>
        <v>0</v>
      </c>
      <c r="C259" s="347"/>
      <c r="D259" s="347"/>
      <c r="E259" s="347"/>
      <c r="F259" s="348"/>
      <c r="G259" s="78"/>
      <c r="H259" s="78"/>
      <c r="I259" s="200">
        <f>+Budget!I250</f>
        <v>0</v>
      </c>
      <c r="J259" s="98">
        <f t="shared" si="11"/>
        <v>0</v>
      </c>
      <c r="K259" s="99">
        <f t="shared" si="12"/>
        <v>0</v>
      </c>
      <c r="L259" s="81">
        <f t="shared" si="13"/>
        <v>0</v>
      </c>
      <c r="M259" s="100">
        <f t="shared" si="14"/>
        <v>0</v>
      </c>
      <c r="N259" s="92"/>
    </row>
    <row r="260" spans="2:14" ht="15.75">
      <c r="B260" s="346">
        <f>+Budget!B251:F251</f>
        <v>0</v>
      </c>
      <c r="C260" s="347"/>
      <c r="D260" s="347"/>
      <c r="E260" s="347"/>
      <c r="F260" s="348"/>
      <c r="G260" s="78"/>
      <c r="H260" s="78"/>
      <c r="I260" s="200">
        <f>+Budget!I251</f>
        <v>0</v>
      </c>
      <c r="J260" s="98">
        <f t="shared" si="11"/>
        <v>0</v>
      </c>
      <c r="K260" s="99">
        <f t="shared" si="12"/>
        <v>0</v>
      </c>
      <c r="L260" s="81">
        <f t="shared" si="13"/>
        <v>0</v>
      </c>
      <c r="M260" s="100">
        <f t="shared" si="14"/>
        <v>0</v>
      </c>
      <c r="N260" s="92"/>
    </row>
    <row r="261" spans="2:14" ht="15.75">
      <c r="B261" s="346">
        <f>+Budget!B252:F252</f>
        <v>0</v>
      </c>
      <c r="C261" s="347"/>
      <c r="D261" s="347"/>
      <c r="E261" s="347"/>
      <c r="F261" s="348"/>
      <c r="G261" s="78"/>
      <c r="H261" s="78"/>
      <c r="I261" s="200">
        <f>+Budget!I252</f>
        <v>0</v>
      </c>
      <c r="J261" s="98">
        <f t="shared" si="11"/>
        <v>0</v>
      </c>
      <c r="K261" s="99">
        <f t="shared" si="12"/>
        <v>0</v>
      </c>
      <c r="L261" s="81">
        <f t="shared" si="13"/>
        <v>0</v>
      </c>
      <c r="M261" s="100">
        <f t="shared" si="14"/>
        <v>0</v>
      </c>
      <c r="N261" s="92"/>
    </row>
    <row r="262" spans="2:14" ht="16.5" thickBot="1">
      <c r="B262" s="346">
        <f>+Budget!B253:F253</f>
        <v>0</v>
      </c>
      <c r="C262" s="347"/>
      <c r="D262" s="347"/>
      <c r="E262" s="347"/>
      <c r="F262" s="348"/>
      <c r="G262" s="83"/>
      <c r="H262" s="83"/>
      <c r="I262" s="201">
        <f>+Budget!I253</f>
        <v>0</v>
      </c>
      <c r="J262" s="101">
        <f t="shared" si="11"/>
        <v>0</v>
      </c>
      <c r="K262" s="102">
        <f t="shared" si="12"/>
        <v>0</v>
      </c>
      <c r="L262" s="81">
        <f t="shared" si="13"/>
        <v>0</v>
      </c>
      <c r="M262" s="103">
        <f t="shared" si="14"/>
        <v>0</v>
      </c>
      <c r="N262" s="93"/>
    </row>
    <row r="263" spans="2:14" ht="16.5" thickBot="1">
      <c r="B263" s="366" t="s">
        <v>38</v>
      </c>
      <c r="C263" s="367"/>
      <c r="D263" s="367"/>
      <c r="E263" s="367"/>
      <c r="F263" s="368"/>
      <c r="G263" s="71">
        <f aca="true" t="shared" si="15" ref="G263:M263">SUM(G249:G262)</f>
        <v>400</v>
      </c>
      <c r="H263" s="71">
        <f t="shared" si="15"/>
        <v>50</v>
      </c>
      <c r="I263" s="202">
        <f t="shared" si="15"/>
        <v>600</v>
      </c>
      <c r="J263" s="72">
        <f t="shared" si="15"/>
        <v>450</v>
      </c>
      <c r="K263" s="53">
        <f t="shared" si="15"/>
        <v>-150</v>
      </c>
      <c r="L263" s="53">
        <f t="shared" si="15"/>
        <v>340.4255319148936</v>
      </c>
      <c r="M263" s="53">
        <f t="shared" si="15"/>
        <v>390.4255319148936</v>
      </c>
      <c r="N263" s="94"/>
    </row>
    <row r="273" ht="15.75" thickBot="1"/>
    <row r="274" spans="8:14" ht="15.75" thickBot="1">
      <c r="H274" s="369" t="s">
        <v>66</v>
      </c>
      <c r="I274" s="370"/>
      <c r="J274" s="369" t="s">
        <v>47</v>
      </c>
      <c r="K274" s="370"/>
      <c r="L274" s="26" t="s">
        <v>49</v>
      </c>
      <c r="M274" s="371"/>
      <c r="N274" s="356"/>
    </row>
    <row r="275" spans="2:14" ht="16.5" customHeight="1" thickBot="1">
      <c r="B275" s="322" t="s">
        <v>168</v>
      </c>
      <c r="C275" s="323"/>
      <c r="D275" s="323"/>
      <c r="E275" s="323"/>
      <c r="F275" s="323"/>
      <c r="G275" s="324"/>
      <c r="H275" s="352">
        <f>+H155</f>
        <v>-150</v>
      </c>
      <c r="I275" s="353"/>
      <c r="J275" s="354">
        <f>J263-J225</f>
        <v>-70</v>
      </c>
      <c r="K275" s="355"/>
      <c r="L275" s="60">
        <f>J275-H275</f>
        <v>80</v>
      </c>
      <c r="M275" s="356"/>
      <c r="N275" s="356"/>
    </row>
    <row r="276" ht="15.75" thickBot="1"/>
    <row r="277" spans="2:14" ht="15">
      <c r="B277" s="357" t="s">
        <v>205</v>
      </c>
      <c r="C277" s="358"/>
      <c r="D277" s="358"/>
      <c r="E277" s="358"/>
      <c r="F277" s="358"/>
      <c r="G277" s="358"/>
      <c r="H277" s="358"/>
      <c r="I277" s="358"/>
      <c r="J277" s="358"/>
      <c r="K277" s="358"/>
      <c r="L277" s="358"/>
      <c r="M277" s="358"/>
      <c r="N277" s="359"/>
    </row>
    <row r="278" spans="2:14" ht="15">
      <c r="B278" s="360"/>
      <c r="C278" s="361"/>
      <c r="D278" s="361"/>
      <c r="E278" s="361"/>
      <c r="F278" s="361"/>
      <c r="G278" s="361"/>
      <c r="H278" s="361"/>
      <c r="I278" s="361"/>
      <c r="J278" s="361"/>
      <c r="K278" s="361"/>
      <c r="L278" s="361"/>
      <c r="M278" s="361"/>
      <c r="N278" s="362"/>
    </row>
    <row r="279" spans="2:14" ht="15">
      <c r="B279" s="360"/>
      <c r="C279" s="361"/>
      <c r="D279" s="361"/>
      <c r="E279" s="361"/>
      <c r="F279" s="361"/>
      <c r="G279" s="361"/>
      <c r="H279" s="361"/>
      <c r="I279" s="361"/>
      <c r="J279" s="361"/>
      <c r="K279" s="361"/>
      <c r="L279" s="361"/>
      <c r="M279" s="361"/>
      <c r="N279" s="362"/>
    </row>
    <row r="280" spans="2:14" ht="15">
      <c r="B280" s="360"/>
      <c r="C280" s="361"/>
      <c r="D280" s="361"/>
      <c r="E280" s="361"/>
      <c r="F280" s="361"/>
      <c r="G280" s="361"/>
      <c r="H280" s="361"/>
      <c r="I280" s="361"/>
      <c r="J280" s="361"/>
      <c r="K280" s="361"/>
      <c r="L280" s="361"/>
      <c r="M280" s="361"/>
      <c r="N280" s="362"/>
    </row>
    <row r="281" spans="2:14" ht="15">
      <c r="B281" s="360"/>
      <c r="C281" s="361"/>
      <c r="D281" s="361"/>
      <c r="E281" s="361"/>
      <c r="F281" s="361"/>
      <c r="G281" s="361"/>
      <c r="H281" s="361"/>
      <c r="I281" s="361"/>
      <c r="J281" s="361"/>
      <c r="K281" s="361"/>
      <c r="L281" s="361"/>
      <c r="M281" s="361"/>
      <c r="N281" s="362"/>
    </row>
    <row r="282" spans="2:14" ht="15">
      <c r="B282" s="360"/>
      <c r="C282" s="361"/>
      <c r="D282" s="361"/>
      <c r="E282" s="361"/>
      <c r="F282" s="361"/>
      <c r="G282" s="361"/>
      <c r="H282" s="361"/>
      <c r="I282" s="361"/>
      <c r="J282" s="361"/>
      <c r="K282" s="361"/>
      <c r="L282" s="361"/>
      <c r="M282" s="361"/>
      <c r="N282" s="362"/>
    </row>
    <row r="283" spans="2:14" ht="15">
      <c r="B283" s="360"/>
      <c r="C283" s="361"/>
      <c r="D283" s="361"/>
      <c r="E283" s="361"/>
      <c r="F283" s="361"/>
      <c r="G283" s="361"/>
      <c r="H283" s="361"/>
      <c r="I283" s="361"/>
      <c r="J283" s="361"/>
      <c r="K283" s="361"/>
      <c r="L283" s="361"/>
      <c r="M283" s="361"/>
      <c r="N283" s="362"/>
    </row>
    <row r="284" spans="2:14" ht="15.75" thickBot="1">
      <c r="B284" s="363"/>
      <c r="C284" s="364"/>
      <c r="D284" s="364"/>
      <c r="E284" s="364"/>
      <c r="F284" s="364"/>
      <c r="G284" s="364"/>
      <c r="H284" s="364"/>
      <c r="I284" s="364"/>
      <c r="J284" s="364"/>
      <c r="K284" s="364"/>
      <c r="L284" s="364"/>
      <c r="M284" s="364"/>
      <c r="N284" s="365"/>
    </row>
    <row r="290" s="25" customFormat="1" ht="15.75" thickBot="1"/>
  </sheetData>
  <sheetProtection selectLockedCells="1" selectUnlockedCells="1"/>
  <protectedRanges>
    <protectedRange sqref="D37" name="date"/>
    <protectedRange sqref="D36" name="event title"/>
    <protectedRange sqref="B34" name="event type"/>
    <protectedRange sqref="C27:G30" name="RA"/>
    <protectedRange sqref="B42" name="details of activity"/>
    <protectedRange sqref="K148" name="cost per resident"/>
    <protectedRange sqref="B123:H136" name="Income"/>
    <protectedRange sqref="F95" name="Expected particpants"/>
    <protectedRange sqref="B98:H110 B211:F212" name="EXPENDITURE"/>
    <protectedRange sqref="H111" name="EMERGENCY FUND"/>
    <protectedRange sqref="H196:L202" name="Participants"/>
    <protectedRange sqref="H224" name="EMERGENCY"/>
    <protectedRange sqref="B213:H223 G211:H212" name="Expenditure_1"/>
    <protectedRange sqref="B249:H262 N249:N262" name="INCOME_1"/>
    <protectedRange sqref="M275 B277" name="Total income comments"/>
  </protectedRanges>
  <mergeCells count="96">
    <mergeCell ref="M274:N274"/>
    <mergeCell ref="B275:G275"/>
    <mergeCell ref="H275:I275"/>
    <mergeCell ref="J275:K275"/>
    <mergeCell ref="M275:N275"/>
    <mergeCell ref="B277:N284"/>
    <mergeCell ref="B261:F261"/>
    <mergeCell ref="B262:F262"/>
    <mergeCell ref="B263:F263"/>
    <mergeCell ref="H274:I274"/>
    <mergeCell ref="J274:K274"/>
    <mergeCell ref="B249:F249"/>
    <mergeCell ref="B250:F250"/>
    <mergeCell ref="B251:F251"/>
    <mergeCell ref="B252:F252"/>
    <mergeCell ref="B253:F253"/>
    <mergeCell ref="B254:F254"/>
    <mergeCell ref="B255:F255"/>
    <mergeCell ref="B256:F256"/>
    <mergeCell ref="B257:F257"/>
    <mergeCell ref="B258:F258"/>
    <mergeCell ref="B259:F259"/>
    <mergeCell ref="B260:F260"/>
    <mergeCell ref="B216:F216"/>
    <mergeCell ref="B217:F217"/>
    <mergeCell ref="B218:F218"/>
    <mergeCell ref="B219:F219"/>
    <mergeCell ref="B220:F220"/>
    <mergeCell ref="B221:F221"/>
    <mergeCell ref="B222:F222"/>
    <mergeCell ref="B223:F223"/>
    <mergeCell ref="B224:F224"/>
    <mergeCell ref="B225:F225"/>
    <mergeCell ref="G247:H247"/>
    <mergeCell ref="B248:F248"/>
    <mergeCell ref="F195:G195"/>
    <mergeCell ref="J195:N195"/>
    <mergeCell ref="B196:D196"/>
    <mergeCell ref="F196:G196"/>
    <mergeCell ref="I196:N196"/>
    <mergeCell ref="G209:H209"/>
    <mergeCell ref="B210:F210"/>
    <mergeCell ref="B211:F211"/>
    <mergeCell ref="B212:F212"/>
    <mergeCell ref="B213:F213"/>
    <mergeCell ref="B214:F214"/>
    <mergeCell ref="B215:F215"/>
    <mergeCell ref="B177:L177"/>
    <mergeCell ref="B186:C186"/>
    <mergeCell ref="D186:H186"/>
    <mergeCell ref="B134:F134"/>
    <mergeCell ref="B135:F135"/>
    <mergeCell ref="B136:F136"/>
    <mergeCell ref="B137:F137"/>
    <mergeCell ref="B148:F148"/>
    <mergeCell ref="B155:G155"/>
    <mergeCell ref="B109:F109"/>
    <mergeCell ref="B110:F110"/>
    <mergeCell ref="B111:F111"/>
    <mergeCell ref="B112:F112"/>
    <mergeCell ref="B122:F122"/>
    <mergeCell ref="B123:F123"/>
    <mergeCell ref="B124:F124"/>
    <mergeCell ref="B125:F125"/>
    <mergeCell ref="B126:F126"/>
    <mergeCell ref="B131:F131"/>
    <mergeCell ref="B132:F132"/>
    <mergeCell ref="B133:F133"/>
    <mergeCell ref="B97:F97"/>
    <mergeCell ref="B98:F98"/>
    <mergeCell ref="B99:F99"/>
    <mergeCell ref="B100:F100"/>
    <mergeCell ref="B101:F101"/>
    <mergeCell ref="B102:F102"/>
    <mergeCell ref="B103:F103"/>
    <mergeCell ref="B104:F104"/>
    <mergeCell ref="B105:F105"/>
    <mergeCell ref="B106:F106"/>
    <mergeCell ref="B107:F107"/>
    <mergeCell ref="B108:F108"/>
    <mergeCell ref="B42:K53"/>
    <mergeCell ref="B92:L92"/>
    <mergeCell ref="B95:D95"/>
    <mergeCell ref="J95:K95"/>
    <mergeCell ref="B34:F34"/>
    <mergeCell ref="B36:C36"/>
    <mergeCell ref="D36:J36"/>
    <mergeCell ref="B37:C37"/>
    <mergeCell ref="D37:H37"/>
    <mergeCell ref="B40:K40"/>
    <mergeCell ref="B25:J25"/>
    <mergeCell ref="C27:G27"/>
    <mergeCell ref="C28:G28"/>
    <mergeCell ref="C29:G29"/>
    <mergeCell ref="C30:G30"/>
    <mergeCell ref="B32:F32"/>
  </mergeCells>
  <dataValidations count="4">
    <dataValidation type="list" allowBlank="1" showInputMessage="1" showErrorMessage="1" sqref="N211:N224 N249:N262">
      <formula1>#REF!</formula1>
    </dataValidation>
    <dataValidation type="list" allowBlank="1" showInputMessage="1" showErrorMessage="1" sqref="C179:G179">
      <formula1>#REF!</formula1>
    </dataValidation>
    <dataValidation type="list" allowBlank="1" showInputMessage="1" showErrorMessage="1" sqref="I181:N181">
      <formula1>#REF!</formula1>
    </dataValidation>
    <dataValidation type="list" allowBlank="1" showInputMessage="1" showErrorMessage="1" sqref="C27:G27 B34:E34">
      <formula1>#REF!</formula1>
    </dataValidation>
  </dataValidations>
  <printOptions/>
  <pageMargins left="0.47" right="0.46" top="0.7480314960629921" bottom="0.7480314960629921" header="0.31496062992125984" footer="0.31496062992125984"/>
  <pageSetup fitToHeight="8" horizontalDpi="600" verticalDpi="600" orientation="landscape" paperSize="9" scale="62" r:id="rId2"/>
  <rowBreaks count="8" manualBreakCount="8">
    <brk id="39" max="16" man="1"/>
    <brk id="55" max="16" man="1"/>
    <brk id="88" max="16" man="1"/>
    <brk id="121" max="16" man="1"/>
    <brk id="164" max="16" man="1"/>
    <brk id="193" max="16" man="1"/>
    <brk id="244" max="16" man="1"/>
    <brk id="286" max="16"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Q95"/>
  <sheetViews>
    <sheetView showGridLines="0" tabSelected="1" view="pageLayout" showRuler="0" zoomScale="110" zoomScaleSheetLayoutView="90" zoomScalePageLayoutView="110" workbookViewId="0" topLeftCell="A1">
      <selection activeCell="I6" sqref="I6"/>
    </sheetView>
  </sheetViews>
  <sheetFormatPr defaultColWidth="0" defaultRowHeight="15" zeroHeight="1"/>
  <cols>
    <col min="1" max="1" width="11.140625" style="0" customWidth="1"/>
    <col min="2" max="2" width="2.28125" style="0" customWidth="1"/>
    <col min="3" max="3" width="9.140625" style="0" customWidth="1"/>
    <col min="4" max="4" width="2.28125" style="0" customWidth="1"/>
    <col min="5" max="5" width="9.140625" style="0" customWidth="1"/>
    <col min="6" max="6" width="9.57421875" style="0" customWidth="1"/>
    <col min="7" max="7" width="11.28125" style="0" customWidth="1"/>
    <col min="8" max="8" width="12.8515625" style="0" customWidth="1"/>
    <col min="9" max="9" width="10.28125" style="0" customWidth="1"/>
    <col min="10" max="10" width="13.421875" style="0" customWidth="1"/>
    <col min="11" max="11" width="7.28125" style="0" customWidth="1"/>
    <col min="12" max="16" width="9.140625" style="0" hidden="1" customWidth="1"/>
    <col min="17" max="17" width="18.8515625" style="0" hidden="1" customWidth="1"/>
    <col min="18" max="18" width="9.140625" style="0" hidden="1" customWidth="1"/>
    <col min="19" max="20" width="0" style="0" hidden="1" customWidth="1"/>
    <col min="21" max="16384" width="9.140625" style="0" hidden="1" customWidth="1"/>
  </cols>
  <sheetData>
    <row r="1" spans="1:17" ht="18" customHeight="1">
      <c r="A1" s="447" t="s">
        <v>207</v>
      </c>
      <c r="B1" s="447"/>
      <c r="C1" s="447"/>
      <c r="D1" s="447"/>
      <c r="E1" s="447"/>
      <c r="F1" s="447"/>
      <c r="G1" s="447"/>
      <c r="H1" s="447"/>
      <c r="I1" s="447"/>
      <c r="J1" s="447"/>
      <c r="K1" s="447"/>
      <c r="Q1" s="6" t="s">
        <v>9</v>
      </c>
    </row>
    <row r="2" ht="24.75" customHeight="1" thickBot="1">
      <c r="Q2" s="6" t="s">
        <v>10</v>
      </c>
    </row>
    <row r="3" spans="1:17" ht="15.75" thickBot="1">
      <c r="A3" s="249" t="s">
        <v>178</v>
      </c>
      <c r="B3" s="374"/>
      <c r="C3" s="375"/>
      <c r="D3" s="375"/>
      <c r="E3" s="375"/>
      <c r="F3" s="376"/>
      <c r="G3" s="5"/>
      <c r="Q3" s="6" t="s">
        <v>11</v>
      </c>
    </row>
    <row r="4" spans="1:17" ht="15.75" thickBot="1">
      <c r="A4" s="3" t="s">
        <v>0</v>
      </c>
      <c r="B4" s="262"/>
      <c r="C4" s="263"/>
      <c r="D4" s="263"/>
      <c r="E4" s="263"/>
      <c r="F4" s="264"/>
      <c r="G4" s="5"/>
      <c r="H4" s="254"/>
      <c r="Q4" s="6" t="s">
        <v>12</v>
      </c>
    </row>
    <row r="5" spans="1:17" ht="15.75" thickBot="1">
      <c r="A5" s="3" t="s">
        <v>1</v>
      </c>
      <c r="B5" s="265"/>
      <c r="C5" s="263"/>
      <c r="D5" s="263"/>
      <c r="E5" s="263"/>
      <c r="F5" s="264"/>
      <c r="G5" s="5"/>
      <c r="Q5" s="6" t="s">
        <v>13</v>
      </c>
    </row>
    <row r="6" spans="1:17" ht="15.75" thickBot="1">
      <c r="A6" s="2" t="s">
        <v>2</v>
      </c>
      <c r="B6" s="377"/>
      <c r="C6" s="378"/>
      <c r="D6" s="378"/>
      <c r="E6" s="378"/>
      <c r="F6" s="379"/>
      <c r="G6" s="5"/>
      <c r="I6" s="15"/>
      <c r="Q6" s="7" t="s">
        <v>14</v>
      </c>
    </row>
    <row r="7" ht="15.75" thickBot="1">
      <c r="Q7" s="7" t="s">
        <v>15</v>
      </c>
    </row>
    <row r="8" spans="1:17" ht="15.75" thickBot="1">
      <c r="A8" s="269" t="s">
        <v>179</v>
      </c>
      <c r="B8" s="270"/>
      <c r="C8" s="270"/>
      <c r="D8" s="270"/>
      <c r="E8" s="271"/>
      <c r="F8" s="10"/>
      <c r="G8" s="10"/>
      <c r="H8" s="10"/>
      <c r="I8" s="10"/>
      <c r="J8" s="10"/>
      <c r="K8" s="10"/>
      <c r="Q8" s="7" t="s">
        <v>16</v>
      </c>
    </row>
    <row r="9" ht="8.25" customHeight="1" thickBot="1">
      <c r="Q9" s="6" t="s">
        <v>17</v>
      </c>
    </row>
    <row r="10" s="373" customFormat="1" ht="29.25" customHeight="1" thickBot="1">
      <c r="A10" s="372"/>
    </row>
    <row r="11" ht="15.75" thickBot="1">
      <c r="Q11" s="7" t="s">
        <v>19</v>
      </c>
    </row>
    <row r="12" spans="1:17" ht="19.5" thickBot="1">
      <c r="A12" s="382" t="s">
        <v>180</v>
      </c>
      <c r="B12" s="292"/>
      <c r="C12" s="383"/>
      <c r="D12" s="294"/>
      <c r="E12" s="294"/>
      <c r="F12" s="294"/>
      <c r="G12" s="294"/>
      <c r="H12" s="294"/>
      <c r="I12" s="294"/>
      <c r="J12" s="295"/>
      <c r="Q12" s="7" t="s">
        <v>20</v>
      </c>
    </row>
    <row r="13" spans="1:17" ht="16.5" thickBot="1">
      <c r="A13" s="296" t="s">
        <v>197</v>
      </c>
      <c r="B13" s="297"/>
      <c r="C13" s="316"/>
      <c r="D13" s="317"/>
      <c r="E13" s="317"/>
      <c r="F13" s="317"/>
      <c r="G13" s="318"/>
      <c r="Q13" s="8" t="s">
        <v>21</v>
      </c>
    </row>
    <row r="14" ht="15"/>
    <row r="15" spans="1:17" ht="15.75">
      <c r="A15" s="380" t="s">
        <v>193</v>
      </c>
      <c r="B15" s="380"/>
      <c r="C15" s="380"/>
      <c r="D15" s="380"/>
      <c r="E15" s="380"/>
      <c r="F15" s="381"/>
      <c r="G15" s="381"/>
      <c r="H15" s="381"/>
      <c r="I15" s="381"/>
      <c r="J15" s="381"/>
      <c r="Q15" t="s">
        <v>3</v>
      </c>
    </row>
    <row r="16" ht="15.75" thickBot="1">
      <c r="Q16" t="s">
        <v>4</v>
      </c>
    </row>
    <row r="17" spans="1:17" ht="15">
      <c r="A17" s="138"/>
      <c r="B17" s="139"/>
      <c r="C17" s="139"/>
      <c r="D17" s="139"/>
      <c r="E17" s="139"/>
      <c r="F17" s="139"/>
      <c r="G17" s="139"/>
      <c r="H17" s="139"/>
      <c r="I17" s="139"/>
      <c r="J17" s="139"/>
      <c r="K17" s="140"/>
      <c r="Q17" t="s">
        <v>5</v>
      </c>
    </row>
    <row r="18" spans="1:17" ht="15">
      <c r="A18" s="141"/>
      <c r="B18" s="90"/>
      <c r="C18" s="90"/>
      <c r="D18" s="90"/>
      <c r="E18" s="90"/>
      <c r="F18" s="90"/>
      <c r="G18" s="90"/>
      <c r="H18" s="90"/>
      <c r="I18" s="90"/>
      <c r="J18" s="90"/>
      <c r="K18" s="142"/>
      <c r="Q18" t="s">
        <v>6</v>
      </c>
    </row>
    <row r="19" spans="1:11" ht="15">
      <c r="A19" s="141"/>
      <c r="B19" s="90"/>
      <c r="C19" s="90"/>
      <c r="D19" s="90"/>
      <c r="E19" s="90"/>
      <c r="F19" s="90"/>
      <c r="G19" s="90"/>
      <c r="H19" s="90"/>
      <c r="I19" s="90"/>
      <c r="J19" s="90"/>
      <c r="K19" s="142"/>
    </row>
    <row r="20" spans="1:17" ht="15">
      <c r="A20" s="141"/>
      <c r="B20" s="90"/>
      <c r="C20" s="90"/>
      <c r="D20" s="90"/>
      <c r="E20" s="90"/>
      <c r="F20" s="90"/>
      <c r="G20" s="90"/>
      <c r="H20" s="90"/>
      <c r="I20" s="90"/>
      <c r="J20" s="90"/>
      <c r="K20" s="142"/>
      <c r="Q20" s="41" t="s">
        <v>56</v>
      </c>
    </row>
    <row r="21" spans="1:17" ht="15">
      <c r="A21" s="141"/>
      <c r="B21" s="90"/>
      <c r="C21" s="90"/>
      <c r="D21" s="90"/>
      <c r="E21" s="90"/>
      <c r="F21" s="90"/>
      <c r="G21" s="90"/>
      <c r="H21" s="90"/>
      <c r="I21" s="90"/>
      <c r="J21" s="90"/>
      <c r="K21" s="142"/>
      <c r="Q21" s="41" t="s">
        <v>57</v>
      </c>
    </row>
    <row r="22" spans="1:17" ht="15">
      <c r="A22" s="141"/>
      <c r="B22" s="90"/>
      <c r="C22" s="90"/>
      <c r="D22" s="90"/>
      <c r="E22" s="90"/>
      <c r="F22" s="90"/>
      <c r="G22" s="90"/>
      <c r="H22" s="90"/>
      <c r="I22" s="90"/>
      <c r="J22" s="90"/>
      <c r="K22" s="142"/>
      <c r="Q22" s="41" t="s">
        <v>58</v>
      </c>
    </row>
    <row r="23" spans="1:17" ht="15">
      <c r="A23" s="141"/>
      <c r="B23" s="90"/>
      <c r="C23" s="90"/>
      <c r="D23" s="90"/>
      <c r="E23" s="90"/>
      <c r="F23" s="90"/>
      <c r="G23" s="90"/>
      <c r="H23" s="90"/>
      <c r="I23" s="90"/>
      <c r="J23" s="90"/>
      <c r="K23" s="142"/>
      <c r="Q23" s="41" t="s">
        <v>59</v>
      </c>
    </row>
    <row r="24" spans="1:17" ht="15">
      <c r="A24" s="141"/>
      <c r="B24" s="90"/>
      <c r="C24" s="90"/>
      <c r="D24" s="90"/>
      <c r="E24" s="90"/>
      <c r="F24" s="90"/>
      <c r="G24" s="90"/>
      <c r="H24" s="90"/>
      <c r="I24" s="90"/>
      <c r="J24" s="90"/>
      <c r="K24" s="142"/>
      <c r="Q24" s="41" t="s">
        <v>60</v>
      </c>
    </row>
    <row r="25" spans="1:17" ht="15">
      <c r="A25" s="141"/>
      <c r="B25" s="90"/>
      <c r="C25" s="90"/>
      <c r="D25" s="90"/>
      <c r="E25" s="90"/>
      <c r="F25" s="90"/>
      <c r="G25" s="90"/>
      <c r="H25" s="90"/>
      <c r="I25" s="90"/>
      <c r="J25" s="90"/>
      <c r="K25" s="142"/>
      <c r="Q25" s="41" t="s">
        <v>61</v>
      </c>
    </row>
    <row r="26" spans="1:17" ht="15">
      <c r="A26" s="141"/>
      <c r="B26" s="90"/>
      <c r="C26" s="90"/>
      <c r="D26" s="90"/>
      <c r="E26" s="90"/>
      <c r="F26" s="90"/>
      <c r="G26" s="90"/>
      <c r="H26" s="90"/>
      <c r="I26" s="90"/>
      <c r="J26" s="90"/>
      <c r="K26" s="142"/>
      <c r="Q26" s="41" t="s">
        <v>62</v>
      </c>
    </row>
    <row r="27" spans="1:11" ht="15">
      <c r="A27" s="141"/>
      <c r="B27" s="90"/>
      <c r="C27" s="90"/>
      <c r="D27" s="90"/>
      <c r="E27" s="90"/>
      <c r="F27" s="90"/>
      <c r="G27" s="90"/>
      <c r="H27" s="90"/>
      <c r="I27" s="90"/>
      <c r="J27" s="90"/>
      <c r="K27" s="142"/>
    </row>
    <row r="28" spans="1:11" ht="15.75" thickBot="1">
      <c r="A28" s="143"/>
      <c r="B28" s="144"/>
      <c r="C28" s="144"/>
      <c r="D28" s="144"/>
      <c r="E28" s="144"/>
      <c r="F28" s="144"/>
      <c r="G28" s="144"/>
      <c r="H28" s="144"/>
      <c r="I28" s="144"/>
      <c r="J28" s="144"/>
      <c r="K28" s="145"/>
    </row>
    <row r="29" ht="15"/>
    <row r="30" ht="15">
      <c r="J30" s="37"/>
    </row>
    <row r="31" spans="1:11" ht="15">
      <c r="A31" s="31"/>
      <c r="B31" s="31"/>
      <c r="C31" s="31"/>
      <c r="D31" s="31"/>
      <c r="E31" s="31"/>
      <c r="F31" s="31"/>
      <c r="G31" s="31"/>
      <c r="H31" s="31"/>
      <c r="I31" s="31"/>
      <c r="J31" s="31"/>
      <c r="K31" s="31"/>
    </row>
    <row r="32" spans="1:11" s="250" customFormat="1" ht="15">
      <c r="A32" s="31"/>
      <c r="B32" s="31"/>
      <c r="C32" s="31"/>
      <c r="D32" s="31"/>
      <c r="E32" s="31"/>
      <c r="F32" s="31"/>
      <c r="G32" s="31"/>
      <c r="H32" s="31"/>
      <c r="I32" s="31"/>
      <c r="J32" s="31"/>
      <c r="K32" s="31"/>
    </row>
    <row r="33" spans="1:11" s="250" customFormat="1" ht="15">
      <c r="A33" s="31"/>
      <c r="B33" s="31"/>
      <c r="C33" s="31"/>
      <c r="D33" s="31"/>
      <c r="E33" s="31"/>
      <c r="F33" s="31"/>
      <c r="G33" s="31"/>
      <c r="H33" s="31"/>
      <c r="I33" s="31"/>
      <c r="J33" s="31"/>
      <c r="K33" s="31"/>
    </row>
    <row r="34" spans="1:11" s="250" customFormat="1" ht="15">
      <c r="A34" s="31"/>
      <c r="B34" s="31"/>
      <c r="C34" s="31"/>
      <c r="D34" s="31"/>
      <c r="E34" s="31"/>
      <c r="F34" s="31"/>
      <c r="G34" s="31"/>
      <c r="H34" s="31"/>
      <c r="I34" s="31"/>
      <c r="J34" s="31"/>
      <c r="K34" s="31"/>
    </row>
    <row r="35" spans="1:11" s="250" customFormat="1" ht="15">
      <c r="A35" s="31"/>
      <c r="B35" s="31"/>
      <c r="C35" s="31"/>
      <c r="D35" s="31"/>
      <c r="E35" s="31"/>
      <c r="F35" s="31"/>
      <c r="G35" s="31"/>
      <c r="H35" s="31"/>
      <c r="I35" s="31"/>
      <c r="J35" s="31"/>
      <c r="K35" s="31"/>
    </row>
    <row r="36" spans="1:11" s="250" customFormat="1" ht="15">
      <c r="A36" s="31"/>
      <c r="B36" s="31"/>
      <c r="C36" s="31"/>
      <c r="D36" s="31"/>
      <c r="E36" s="31"/>
      <c r="F36" s="31"/>
      <c r="G36" s="31"/>
      <c r="H36" s="31"/>
      <c r="I36" s="31"/>
      <c r="J36" s="31"/>
      <c r="K36" s="31"/>
    </row>
    <row r="37" spans="1:11" s="250" customFormat="1" ht="15">
      <c r="A37" s="31"/>
      <c r="B37" s="31"/>
      <c r="C37" s="31"/>
      <c r="D37" s="31"/>
      <c r="E37" s="31"/>
      <c r="F37" s="31"/>
      <c r="G37" s="31"/>
      <c r="H37" s="31"/>
      <c r="I37" s="31"/>
      <c r="J37" s="31"/>
      <c r="K37" s="31"/>
    </row>
    <row r="38" spans="1:11" s="250" customFormat="1" ht="15">
      <c r="A38" s="31"/>
      <c r="B38" s="31"/>
      <c r="C38" s="31"/>
      <c r="D38" s="31"/>
      <c r="E38" s="31"/>
      <c r="F38" s="31"/>
      <c r="G38" s="31"/>
      <c r="H38" s="31"/>
      <c r="I38" s="31"/>
      <c r="J38" s="31"/>
      <c r="K38" s="31"/>
    </row>
    <row r="39" spans="1:11" s="250" customFormat="1" ht="15">
      <c r="A39" s="31"/>
      <c r="B39" s="31"/>
      <c r="C39" s="31"/>
      <c r="D39" s="31"/>
      <c r="E39" s="31"/>
      <c r="F39" s="31"/>
      <c r="G39" s="31"/>
      <c r="H39" s="31"/>
      <c r="I39" s="31"/>
      <c r="J39" s="31"/>
      <c r="K39" s="31"/>
    </row>
    <row r="40" spans="1:11" s="250" customFormat="1" ht="15">
      <c r="A40" s="31"/>
      <c r="B40" s="31"/>
      <c r="C40" s="31"/>
      <c r="D40" s="31"/>
      <c r="E40" s="31"/>
      <c r="F40" s="31"/>
      <c r="G40" s="31"/>
      <c r="H40" s="31"/>
      <c r="I40" s="31"/>
      <c r="J40" s="31"/>
      <c r="K40" s="31"/>
    </row>
    <row r="41" spans="1:11" s="250" customFormat="1" ht="15">
      <c r="A41" s="31"/>
      <c r="B41" s="31"/>
      <c r="C41" s="31"/>
      <c r="D41" s="31"/>
      <c r="E41" s="31"/>
      <c r="F41" s="31"/>
      <c r="G41" s="31"/>
      <c r="H41" s="31"/>
      <c r="I41" s="31"/>
      <c r="J41" s="31"/>
      <c r="K41" s="31"/>
    </row>
    <row r="42" spans="1:11" s="250" customFormat="1" ht="15">
      <c r="A42" s="31"/>
      <c r="B42" s="31"/>
      <c r="C42" s="31"/>
      <c r="D42" s="31"/>
      <c r="E42" s="31"/>
      <c r="F42" s="31"/>
      <c r="G42" s="31"/>
      <c r="H42" s="31"/>
      <c r="I42" s="31"/>
      <c r="J42" s="31"/>
      <c r="K42" s="31"/>
    </row>
    <row r="43" spans="1:11" s="250" customFormat="1" ht="15">
      <c r="A43" s="31"/>
      <c r="B43" s="31"/>
      <c r="C43" s="31"/>
      <c r="D43" s="31"/>
      <c r="E43" s="31"/>
      <c r="F43" s="31"/>
      <c r="G43" s="31"/>
      <c r="H43" s="31"/>
      <c r="I43" s="31"/>
      <c r="J43" s="31"/>
      <c r="K43" s="31"/>
    </row>
    <row r="44" spans="1:11" ht="15">
      <c r="A44" s="146"/>
      <c r="B44" s="147"/>
      <c r="C44" s="147"/>
      <c r="D44" s="147"/>
      <c r="E44" s="147"/>
      <c r="F44" s="147"/>
      <c r="G44" s="147"/>
      <c r="H44" s="147"/>
      <c r="I44" s="147"/>
      <c r="J44" s="147"/>
      <c r="K44" s="148"/>
    </row>
    <row r="45" spans="10:11" ht="15">
      <c r="J45" s="147"/>
      <c r="K45" s="148"/>
    </row>
    <row r="46" spans="1:11" ht="15">
      <c r="A46" s="146"/>
      <c r="B46" s="147"/>
      <c r="C46" s="147"/>
      <c r="D46" s="147"/>
      <c r="E46" s="147"/>
      <c r="F46" s="147"/>
      <c r="G46" s="147"/>
      <c r="H46" s="147"/>
      <c r="I46" s="147"/>
      <c r="J46" s="147"/>
      <c r="K46" s="148"/>
    </row>
    <row r="47" spans="1:11" ht="15">
      <c r="A47" s="146"/>
      <c r="B47" s="147"/>
      <c r="C47" s="147"/>
      <c r="D47" s="147"/>
      <c r="E47" s="147"/>
      <c r="F47" s="147"/>
      <c r="G47" s="147"/>
      <c r="H47" s="147"/>
      <c r="I47" s="147"/>
      <c r="J47" s="147"/>
      <c r="K47" s="148"/>
    </row>
    <row r="48" spans="1:11" ht="15">
      <c r="A48" s="146"/>
      <c r="B48" s="147"/>
      <c r="C48" s="147"/>
      <c r="D48" s="147"/>
      <c r="E48" s="147"/>
      <c r="F48" s="147"/>
      <c r="G48" s="147"/>
      <c r="H48" s="147"/>
      <c r="I48" s="147"/>
      <c r="J48" s="147"/>
      <c r="K48" s="148"/>
    </row>
    <row r="49" ht="15.75" thickBot="1"/>
    <row r="50" spans="1:11" ht="19.5" thickBot="1">
      <c r="A50" s="281" t="s">
        <v>35</v>
      </c>
      <c r="B50" s="282"/>
      <c r="C50" s="282"/>
      <c r="D50" s="282"/>
      <c r="E50" s="282"/>
      <c r="F50" s="282"/>
      <c r="G50" s="282"/>
      <c r="H50" s="282"/>
      <c r="I50" s="282"/>
      <c r="J50" s="282"/>
      <c r="K50" s="283"/>
    </row>
    <row r="51" ht="9.75" customHeight="1" thickBot="1"/>
    <row r="52" spans="1:10" ht="16.5" customHeight="1" thickBot="1">
      <c r="A52" s="284" t="s">
        <v>195</v>
      </c>
      <c r="B52" s="285"/>
      <c r="C52" s="285"/>
      <c r="D52" s="285"/>
      <c r="E52" s="286"/>
      <c r="F52" s="251"/>
      <c r="G52" s="54"/>
      <c r="I52" s="287"/>
      <c r="J52" s="287"/>
    </row>
    <row r="53" ht="9" customHeight="1" thickBot="1"/>
    <row r="54" spans="1:10" ht="32.25" thickBot="1">
      <c r="A54" s="305" t="s">
        <v>24</v>
      </c>
      <c r="B54" s="306"/>
      <c r="C54" s="306"/>
      <c r="D54" s="394" t="s">
        <v>182</v>
      </c>
      <c r="E54" s="395"/>
      <c r="F54" s="45" t="s">
        <v>39</v>
      </c>
      <c r="G54" s="45" t="s">
        <v>26</v>
      </c>
      <c r="H54" s="50" t="s">
        <v>41</v>
      </c>
      <c r="I54" s="13" t="s">
        <v>40</v>
      </c>
      <c r="J54" s="106" t="s">
        <v>70</v>
      </c>
    </row>
    <row r="55" spans="1:10" ht="13.5" customHeight="1">
      <c r="A55" s="388"/>
      <c r="B55" s="389"/>
      <c r="C55" s="390"/>
      <c r="D55" s="388"/>
      <c r="E55" s="390"/>
      <c r="F55" s="64"/>
      <c r="G55" s="65"/>
      <c r="H55" s="104">
        <f>SUM(F55:G55)</f>
        <v>0</v>
      </c>
      <c r="I55" s="66">
        <f>F55/1.2</f>
        <v>0</v>
      </c>
      <c r="J55" s="66">
        <f>I55+G55</f>
        <v>0</v>
      </c>
    </row>
    <row r="56" spans="1:10" ht="13.5" customHeight="1">
      <c r="A56" s="384"/>
      <c r="B56" s="385"/>
      <c r="C56" s="386"/>
      <c r="D56" s="384"/>
      <c r="E56" s="386"/>
      <c r="F56" s="67"/>
      <c r="G56" s="68"/>
      <c r="H56" s="104">
        <f aca="true" t="shared" si="0" ref="H56:H80">SUM(F56:G56)</f>
        <v>0</v>
      </c>
      <c r="I56" s="66">
        <f aca="true" t="shared" si="1" ref="I56:I80">F56/1.2</f>
        <v>0</v>
      </c>
      <c r="J56" s="66">
        <f aca="true" t="shared" si="2" ref="J56:J80">I56+G56</f>
        <v>0</v>
      </c>
    </row>
    <row r="57" spans="1:10" ht="13.5" customHeight="1">
      <c r="A57" s="384"/>
      <c r="B57" s="385"/>
      <c r="C57" s="386"/>
      <c r="D57" s="384"/>
      <c r="E57" s="386"/>
      <c r="F57" s="64"/>
      <c r="G57" s="68"/>
      <c r="H57" s="104">
        <f t="shared" si="0"/>
        <v>0</v>
      </c>
      <c r="I57" s="66">
        <f t="shared" si="1"/>
        <v>0</v>
      </c>
      <c r="J57" s="66">
        <f>I57+G57</f>
        <v>0</v>
      </c>
    </row>
    <row r="58" spans="1:10" ht="13.5" customHeight="1">
      <c r="A58" s="384"/>
      <c r="B58" s="385"/>
      <c r="C58" s="386"/>
      <c r="D58" s="384"/>
      <c r="E58" s="386"/>
      <c r="F58" s="67"/>
      <c r="G58" s="68"/>
      <c r="H58" s="104">
        <f t="shared" si="0"/>
        <v>0</v>
      </c>
      <c r="I58" s="66">
        <f t="shared" si="1"/>
        <v>0</v>
      </c>
      <c r="J58" s="66">
        <f t="shared" si="2"/>
        <v>0</v>
      </c>
    </row>
    <row r="59" spans="1:10" ht="13.5" customHeight="1">
      <c r="A59" s="384"/>
      <c r="B59" s="385"/>
      <c r="C59" s="386"/>
      <c r="D59" s="384"/>
      <c r="E59" s="386"/>
      <c r="F59" s="64"/>
      <c r="G59" s="68"/>
      <c r="H59" s="104">
        <f>SUM(F59:G59)</f>
        <v>0</v>
      </c>
      <c r="I59" s="66">
        <f t="shared" si="1"/>
        <v>0</v>
      </c>
      <c r="J59" s="66">
        <f t="shared" si="2"/>
        <v>0</v>
      </c>
    </row>
    <row r="60" spans="1:10" s="216" customFormat="1" ht="13.5" customHeight="1">
      <c r="A60" s="384"/>
      <c r="B60" s="385"/>
      <c r="C60" s="386"/>
      <c r="D60" s="384"/>
      <c r="E60" s="386"/>
      <c r="F60" s="64"/>
      <c r="G60" s="68"/>
      <c r="H60" s="104">
        <f>SUM(F60:G60)</f>
        <v>0</v>
      </c>
      <c r="I60" s="66">
        <f t="shared" si="1"/>
        <v>0</v>
      </c>
      <c r="J60" s="66">
        <f t="shared" si="2"/>
        <v>0</v>
      </c>
    </row>
    <row r="61" spans="1:10" s="216" customFormat="1" ht="13.5" customHeight="1">
      <c r="A61" s="384"/>
      <c r="B61" s="385"/>
      <c r="C61" s="386"/>
      <c r="D61" s="384"/>
      <c r="E61" s="386"/>
      <c r="F61" s="64"/>
      <c r="G61" s="68"/>
      <c r="H61" s="104">
        <f>SUM(F61:G61)</f>
        <v>0</v>
      </c>
      <c r="I61" s="66">
        <f t="shared" si="1"/>
        <v>0</v>
      </c>
      <c r="J61" s="66">
        <f t="shared" si="2"/>
        <v>0</v>
      </c>
    </row>
    <row r="62" spans="1:10" s="216" customFormat="1" ht="13.5" customHeight="1">
      <c r="A62" s="384"/>
      <c r="B62" s="385"/>
      <c r="C62" s="386"/>
      <c r="D62" s="384"/>
      <c r="E62" s="386"/>
      <c r="F62" s="64"/>
      <c r="G62" s="68"/>
      <c r="H62" s="104">
        <f>SUM(F62:G62)</f>
        <v>0</v>
      </c>
      <c r="I62" s="66">
        <f t="shared" si="1"/>
        <v>0</v>
      </c>
      <c r="J62" s="66">
        <f>I62+G62</f>
        <v>0</v>
      </c>
    </row>
    <row r="63" spans="1:10" s="216" customFormat="1" ht="13.5" customHeight="1">
      <c r="A63" s="384"/>
      <c r="B63" s="385"/>
      <c r="C63" s="386"/>
      <c r="D63" s="384"/>
      <c r="E63" s="386"/>
      <c r="F63" s="64"/>
      <c r="G63" s="68"/>
      <c r="H63" s="104">
        <f>SUM(F63:G63)</f>
        <v>0</v>
      </c>
      <c r="I63" s="66">
        <f t="shared" si="1"/>
        <v>0</v>
      </c>
      <c r="J63" s="66">
        <f t="shared" si="2"/>
        <v>0</v>
      </c>
    </row>
    <row r="64" spans="1:10" ht="13.5" customHeight="1">
      <c r="A64" s="384"/>
      <c r="B64" s="385"/>
      <c r="C64" s="386"/>
      <c r="D64" s="384"/>
      <c r="E64" s="386"/>
      <c r="F64" s="67"/>
      <c r="G64" s="68"/>
      <c r="H64" s="104">
        <f t="shared" si="0"/>
        <v>0</v>
      </c>
      <c r="I64" s="66">
        <f t="shared" si="1"/>
        <v>0</v>
      </c>
      <c r="J64" s="66">
        <f>I64+G64</f>
        <v>0</v>
      </c>
    </row>
    <row r="65" spans="1:10" ht="13.5" customHeight="1">
      <c r="A65" s="384"/>
      <c r="B65" s="385"/>
      <c r="C65" s="386"/>
      <c r="D65" s="384"/>
      <c r="E65" s="386"/>
      <c r="F65" s="64"/>
      <c r="G65" s="68"/>
      <c r="H65" s="104">
        <f t="shared" si="0"/>
        <v>0</v>
      </c>
      <c r="I65" s="66">
        <f t="shared" si="1"/>
        <v>0</v>
      </c>
      <c r="J65" s="66">
        <f t="shared" si="2"/>
        <v>0</v>
      </c>
    </row>
    <row r="66" spans="1:10" ht="13.5" customHeight="1">
      <c r="A66" s="384"/>
      <c r="B66" s="385"/>
      <c r="C66" s="386"/>
      <c r="D66" s="384"/>
      <c r="E66" s="386"/>
      <c r="F66" s="67"/>
      <c r="G66" s="68"/>
      <c r="H66" s="104">
        <f t="shared" si="0"/>
        <v>0</v>
      </c>
      <c r="I66" s="66">
        <f t="shared" si="1"/>
        <v>0</v>
      </c>
      <c r="J66" s="66">
        <f>I66+G66</f>
        <v>0</v>
      </c>
    </row>
    <row r="67" spans="1:10" ht="13.5" customHeight="1">
      <c r="A67" s="384"/>
      <c r="B67" s="385"/>
      <c r="C67" s="386"/>
      <c r="D67" s="384"/>
      <c r="E67" s="386"/>
      <c r="F67" s="64"/>
      <c r="G67" s="68"/>
      <c r="H67" s="104">
        <f t="shared" si="0"/>
        <v>0</v>
      </c>
      <c r="I67" s="66">
        <f t="shared" si="1"/>
        <v>0</v>
      </c>
      <c r="J67" s="66">
        <f t="shared" si="2"/>
        <v>0</v>
      </c>
    </row>
    <row r="68" spans="1:10" ht="13.5" customHeight="1">
      <c r="A68" s="384"/>
      <c r="B68" s="385"/>
      <c r="C68" s="386"/>
      <c r="D68" s="384"/>
      <c r="E68" s="386"/>
      <c r="F68" s="67"/>
      <c r="G68" s="68"/>
      <c r="H68" s="104">
        <f t="shared" si="0"/>
        <v>0</v>
      </c>
      <c r="I68" s="66">
        <f t="shared" si="1"/>
        <v>0</v>
      </c>
      <c r="J68" s="66">
        <f t="shared" si="2"/>
        <v>0</v>
      </c>
    </row>
    <row r="69" spans="1:10" ht="13.5" customHeight="1">
      <c r="A69" s="384"/>
      <c r="B69" s="385"/>
      <c r="C69" s="386"/>
      <c r="D69" s="384"/>
      <c r="E69" s="386"/>
      <c r="F69" s="64"/>
      <c r="G69" s="68"/>
      <c r="H69" s="104">
        <f t="shared" si="0"/>
        <v>0</v>
      </c>
      <c r="I69" s="66">
        <f t="shared" si="1"/>
        <v>0</v>
      </c>
      <c r="J69" s="66">
        <f t="shared" si="2"/>
        <v>0</v>
      </c>
    </row>
    <row r="70" spans="1:10" ht="13.5" customHeight="1">
      <c r="A70" s="384"/>
      <c r="B70" s="385"/>
      <c r="C70" s="386"/>
      <c r="D70" s="384"/>
      <c r="E70" s="386"/>
      <c r="F70" s="67"/>
      <c r="G70" s="68"/>
      <c r="H70" s="104">
        <f t="shared" si="0"/>
        <v>0</v>
      </c>
      <c r="I70" s="66">
        <f t="shared" si="1"/>
        <v>0</v>
      </c>
      <c r="J70" s="66">
        <f t="shared" si="2"/>
        <v>0</v>
      </c>
    </row>
    <row r="71" spans="1:10" ht="13.5" customHeight="1">
      <c r="A71" s="384"/>
      <c r="B71" s="385"/>
      <c r="C71" s="386"/>
      <c r="D71" s="384"/>
      <c r="E71" s="386"/>
      <c r="F71" s="64"/>
      <c r="G71" s="68"/>
      <c r="H71" s="104">
        <f t="shared" si="0"/>
        <v>0</v>
      </c>
      <c r="I71" s="66">
        <f t="shared" si="1"/>
        <v>0</v>
      </c>
      <c r="J71" s="66">
        <f t="shared" si="2"/>
        <v>0</v>
      </c>
    </row>
    <row r="72" spans="1:10" s="218" customFormat="1" ht="13.5" customHeight="1">
      <c r="A72" s="384"/>
      <c r="B72" s="385"/>
      <c r="C72" s="386"/>
      <c r="D72" s="384"/>
      <c r="E72" s="386"/>
      <c r="F72" s="64"/>
      <c r="G72" s="68"/>
      <c r="H72" s="104">
        <f>SUM(F72:G72)</f>
        <v>0</v>
      </c>
      <c r="I72" s="66">
        <f t="shared" si="1"/>
        <v>0</v>
      </c>
      <c r="J72" s="66">
        <f t="shared" si="2"/>
        <v>0</v>
      </c>
    </row>
    <row r="73" spans="1:10" s="218" customFormat="1" ht="13.5" customHeight="1">
      <c r="A73" s="384"/>
      <c r="B73" s="385"/>
      <c r="C73" s="386"/>
      <c r="D73" s="384"/>
      <c r="E73" s="386"/>
      <c r="F73" s="64"/>
      <c r="G73" s="68"/>
      <c r="H73" s="104">
        <f t="shared" si="0"/>
        <v>0</v>
      </c>
      <c r="I73" s="66">
        <f t="shared" si="1"/>
        <v>0</v>
      </c>
      <c r="J73" s="66">
        <f t="shared" si="2"/>
        <v>0</v>
      </c>
    </row>
    <row r="74" spans="1:10" s="218" customFormat="1" ht="13.5" customHeight="1">
      <c r="A74" s="384"/>
      <c r="B74" s="385"/>
      <c r="C74" s="386"/>
      <c r="D74" s="384"/>
      <c r="E74" s="386"/>
      <c r="F74" s="64"/>
      <c r="G74" s="68"/>
      <c r="H74" s="104">
        <f t="shared" si="0"/>
        <v>0</v>
      </c>
      <c r="I74" s="66">
        <f t="shared" si="1"/>
        <v>0</v>
      </c>
      <c r="J74" s="66">
        <f t="shared" si="2"/>
        <v>0</v>
      </c>
    </row>
    <row r="75" spans="1:10" s="218" customFormat="1" ht="13.5" customHeight="1">
      <c r="A75" s="384"/>
      <c r="B75" s="385"/>
      <c r="C75" s="386"/>
      <c r="D75" s="384"/>
      <c r="E75" s="386"/>
      <c r="F75" s="64"/>
      <c r="G75" s="68"/>
      <c r="H75" s="104">
        <f t="shared" si="0"/>
        <v>0</v>
      </c>
      <c r="I75" s="66">
        <f t="shared" si="1"/>
        <v>0</v>
      </c>
      <c r="J75" s="66">
        <f t="shared" si="2"/>
        <v>0</v>
      </c>
    </row>
    <row r="76" spans="1:10" s="218" customFormat="1" ht="13.5" customHeight="1">
      <c r="A76" s="384"/>
      <c r="B76" s="385"/>
      <c r="C76" s="386"/>
      <c r="D76" s="384"/>
      <c r="E76" s="386"/>
      <c r="F76" s="64"/>
      <c r="G76" s="68"/>
      <c r="H76" s="104">
        <f t="shared" si="0"/>
        <v>0</v>
      </c>
      <c r="I76" s="66">
        <f t="shared" si="1"/>
        <v>0</v>
      </c>
      <c r="J76" s="66">
        <f t="shared" si="2"/>
        <v>0</v>
      </c>
    </row>
    <row r="77" spans="1:10" s="218" customFormat="1" ht="13.5" customHeight="1">
      <c r="A77" s="384"/>
      <c r="B77" s="385"/>
      <c r="C77" s="386"/>
      <c r="D77" s="384"/>
      <c r="E77" s="386"/>
      <c r="F77" s="64"/>
      <c r="G77" s="68"/>
      <c r="H77" s="104">
        <f t="shared" si="0"/>
        <v>0</v>
      </c>
      <c r="I77" s="66">
        <f t="shared" si="1"/>
        <v>0</v>
      </c>
      <c r="J77" s="66">
        <f t="shared" si="2"/>
        <v>0</v>
      </c>
    </row>
    <row r="78" spans="1:10" s="218" customFormat="1" ht="13.5" customHeight="1">
      <c r="A78" s="384"/>
      <c r="B78" s="385"/>
      <c r="C78" s="386"/>
      <c r="D78" s="384"/>
      <c r="E78" s="386"/>
      <c r="F78" s="64"/>
      <c r="G78" s="68"/>
      <c r="H78" s="104">
        <f t="shared" si="0"/>
        <v>0</v>
      </c>
      <c r="I78" s="66">
        <f t="shared" si="1"/>
        <v>0</v>
      </c>
      <c r="J78" s="66">
        <f t="shared" si="2"/>
        <v>0</v>
      </c>
    </row>
    <row r="79" spans="1:10" s="218" customFormat="1" ht="13.5" customHeight="1" thickBot="1">
      <c r="A79" s="391"/>
      <c r="B79" s="392"/>
      <c r="C79" s="393"/>
      <c r="D79" s="384"/>
      <c r="E79" s="386"/>
      <c r="F79" s="64"/>
      <c r="G79" s="68"/>
      <c r="H79" s="104">
        <f t="shared" si="0"/>
        <v>0</v>
      </c>
      <c r="I79" s="66">
        <f t="shared" si="1"/>
        <v>0</v>
      </c>
      <c r="J79" s="66">
        <f t="shared" si="2"/>
        <v>0</v>
      </c>
    </row>
    <row r="80" spans="1:10" ht="16.5" customHeight="1" thickBot="1">
      <c r="A80" s="340" t="s">
        <v>55</v>
      </c>
      <c r="B80" s="387"/>
      <c r="C80" s="387"/>
      <c r="D80" s="311"/>
      <c r="E80" s="312"/>
      <c r="F80" s="67"/>
      <c r="G80" s="68"/>
      <c r="H80" s="104">
        <f t="shared" si="0"/>
        <v>0</v>
      </c>
      <c r="I80" s="66">
        <f t="shared" si="1"/>
        <v>0</v>
      </c>
      <c r="J80" s="66">
        <f t="shared" si="2"/>
        <v>0</v>
      </c>
    </row>
    <row r="81" spans="1:10" ht="16.5" thickBot="1">
      <c r="A81" s="313" t="s">
        <v>37</v>
      </c>
      <c r="B81" s="314"/>
      <c r="C81" s="314"/>
      <c r="D81" s="314"/>
      <c r="E81" s="315"/>
      <c r="F81" s="61">
        <f>SUM(F55:F80)</f>
        <v>0</v>
      </c>
      <c r="G81" s="61">
        <f>SUM(G55:G80)</f>
        <v>0</v>
      </c>
      <c r="H81" s="51">
        <f>SUM(H55:H80)</f>
        <v>0</v>
      </c>
      <c r="I81" s="52">
        <f>SUM(I55:I80)</f>
        <v>0</v>
      </c>
      <c r="J81" s="53">
        <f>SUM(J55:J80)</f>
        <v>0</v>
      </c>
    </row>
    <row r="82" spans="6:10" ht="22.5" customHeight="1" thickBot="1">
      <c r="F82" s="37"/>
      <c r="G82" s="37"/>
      <c r="H82" s="37"/>
      <c r="J82" s="37"/>
    </row>
    <row r="83" spans="1:10" ht="32.25" thickBot="1">
      <c r="A83" s="305" t="s">
        <v>34</v>
      </c>
      <c r="B83" s="306"/>
      <c r="C83" s="306"/>
      <c r="D83" s="306"/>
      <c r="E83" s="306"/>
      <c r="F83" s="45" t="s">
        <v>39</v>
      </c>
      <c r="G83" s="45" t="s">
        <v>26</v>
      </c>
      <c r="H83" s="107" t="s">
        <v>38</v>
      </c>
      <c r="I83" s="14" t="s">
        <v>40</v>
      </c>
      <c r="J83" s="106" t="s">
        <v>70</v>
      </c>
    </row>
    <row r="84" spans="1:10" ht="13.5" customHeight="1">
      <c r="A84" s="302"/>
      <c r="B84" s="303"/>
      <c r="C84" s="303"/>
      <c r="D84" s="303"/>
      <c r="E84" s="304"/>
      <c r="F84" s="69"/>
      <c r="G84" s="70"/>
      <c r="H84" s="104">
        <f aca="true" t="shared" si="3" ref="H84:H89">SUM(F84:G84)</f>
        <v>0</v>
      </c>
      <c r="I84" s="66">
        <f aca="true" t="shared" si="4" ref="I84:I89">F84/1.2</f>
        <v>0</v>
      </c>
      <c r="J84" s="66">
        <f aca="true" t="shared" si="5" ref="J84:J89">I84+G84</f>
        <v>0</v>
      </c>
    </row>
    <row r="85" spans="1:10" ht="13.5" customHeight="1">
      <c r="A85" s="307"/>
      <c r="B85" s="308"/>
      <c r="C85" s="308"/>
      <c r="D85" s="308"/>
      <c r="E85" s="309"/>
      <c r="F85" s="67"/>
      <c r="G85" s="68"/>
      <c r="H85" s="104">
        <f t="shared" si="3"/>
        <v>0</v>
      </c>
      <c r="I85" s="66">
        <f t="shared" si="4"/>
        <v>0</v>
      </c>
      <c r="J85" s="66">
        <f t="shared" si="5"/>
        <v>0</v>
      </c>
    </row>
    <row r="86" spans="1:10" ht="13.5" customHeight="1">
      <c r="A86" s="307"/>
      <c r="B86" s="308"/>
      <c r="C86" s="308"/>
      <c r="D86" s="308"/>
      <c r="E86" s="309"/>
      <c r="F86" s="67"/>
      <c r="G86" s="68"/>
      <c r="H86" s="104">
        <f t="shared" si="3"/>
        <v>0</v>
      </c>
      <c r="I86" s="66">
        <f t="shared" si="4"/>
        <v>0</v>
      </c>
      <c r="J86" s="66">
        <f t="shared" si="5"/>
        <v>0</v>
      </c>
    </row>
    <row r="87" spans="1:10" ht="13.5" customHeight="1">
      <c r="A87" s="307"/>
      <c r="B87" s="308"/>
      <c r="C87" s="308"/>
      <c r="D87" s="308"/>
      <c r="E87" s="309"/>
      <c r="F87" s="67"/>
      <c r="G87" s="68"/>
      <c r="H87" s="104">
        <f t="shared" si="3"/>
        <v>0</v>
      </c>
      <c r="I87" s="66">
        <f t="shared" si="4"/>
        <v>0</v>
      </c>
      <c r="J87" s="66">
        <f t="shared" si="5"/>
        <v>0</v>
      </c>
    </row>
    <row r="88" spans="1:10" ht="13.5" customHeight="1">
      <c r="A88" s="307"/>
      <c r="B88" s="308"/>
      <c r="C88" s="308"/>
      <c r="D88" s="308"/>
      <c r="E88" s="309"/>
      <c r="F88" s="67"/>
      <c r="G88" s="68"/>
      <c r="H88" s="104">
        <f t="shared" si="3"/>
        <v>0</v>
      </c>
      <c r="I88" s="66">
        <f t="shared" si="4"/>
        <v>0</v>
      </c>
      <c r="J88" s="66">
        <f t="shared" si="5"/>
        <v>0</v>
      </c>
    </row>
    <row r="89" spans="1:10" ht="13.5" customHeight="1" thickBot="1">
      <c r="A89" s="307"/>
      <c r="B89" s="308"/>
      <c r="C89" s="308"/>
      <c r="D89" s="308"/>
      <c r="E89" s="309"/>
      <c r="F89" s="67"/>
      <c r="G89" s="68"/>
      <c r="H89" s="104">
        <f t="shared" si="3"/>
        <v>0</v>
      </c>
      <c r="I89" s="66">
        <f t="shared" si="4"/>
        <v>0</v>
      </c>
      <c r="J89" s="66">
        <f t="shared" si="5"/>
        <v>0</v>
      </c>
    </row>
    <row r="90" spans="1:10" ht="13.5" customHeight="1" thickBot="1">
      <c r="A90" s="313" t="s">
        <v>38</v>
      </c>
      <c r="B90" s="314"/>
      <c r="C90" s="314"/>
      <c r="D90" s="314"/>
      <c r="E90" s="315"/>
      <c r="F90" s="62">
        <f>SUM(F84:F89)</f>
        <v>0</v>
      </c>
      <c r="G90" s="62">
        <f>SUM(G84:G89)</f>
        <v>0</v>
      </c>
      <c r="H90" s="51">
        <f>SUM(H84:H89)</f>
        <v>0</v>
      </c>
      <c r="I90" s="52">
        <f>SUM(I84:I89)</f>
        <v>0</v>
      </c>
      <c r="J90" s="53">
        <f>SUM(J84:J89)</f>
        <v>0</v>
      </c>
    </row>
    <row r="91" ht="12" customHeight="1" thickBot="1">
      <c r="K91" s="40"/>
    </row>
    <row r="92" spans="1:10" ht="16.5" thickBot="1">
      <c r="A92" s="319" t="s">
        <v>46</v>
      </c>
      <c r="B92" s="320"/>
      <c r="C92" s="320"/>
      <c r="D92" s="320"/>
      <c r="E92" s="321"/>
      <c r="F92" s="49" t="e">
        <f>(H90-H81)/G52</f>
        <v>#DIV/0!</v>
      </c>
      <c r="G92" s="29"/>
      <c r="H92" s="38" t="s">
        <v>196</v>
      </c>
      <c r="I92" s="39"/>
      <c r="J92" s="194"/>
    </row>
    <row r="93" ht="10.5" customHeight="1" thickBot="1"/>
    <row r="94" spans="1:7" ht="19.5" customHeight="1" thickBot="1">
      <c r="A94" s="322" t="s">
        <v>168</v>
      </c>
      <c r="B94" s="323"/>
      <c r="C94" s="323"/>
      <c r="D94" s="323"/>
      <c r="E94" s="323"/>
      <c r="F94" s="324"/>
      <c r="G94" s="49">
        <f>H90-H81</f>
        <v>0</v>
      </c>
    </row>
    <row r="95" spans="10:11" ht="15">
      <c r="J95" s="42"/>
      <c r="K95" s="42"/>
    </row>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sheetData>
  <sheetProtection/>
  <protectedRanges>
    <protectedRange sqref="G80" name="EMERGENCY FUND"/>
    <protectedRange sqref="A55:G55 G57:G79 F56:G56 A56:E79 F57:F80" name="EXPENDITURE"/>
    <protectedRange sqref="A44" name="Details of Expenditure"/>
    <protectedRange sqref="B3:F6" name="RA"/>
    <protectedRange sqref="F10" name="event type"/>
    <protectedRange sqref="C12" name="event title"/>
    <protectedRange sqref="C13" name="date"/>
    <protectedRange sqref="G52" name="Expected particpants"/>
    <protectedRange sqref="A84:G89" name="Income"/>
    <protectedRange sqref="J92" name="cost per resident"/>
  </protectedRanges>
  <mergeCells count="79">
    <mergeCell ref="D77:E77"/>
    <mergeCell ref="D69:E69"/>
    <mergeCell ref="D70:E70"/>
    <mergeCell ref="D71:E71"/>
    <mergeCell ref="D78:E78"/>
    <mergeCell ref="D79:E79"/>
    <mergeCell ref="D72:E72"/>
    <mergeCell ref="D73:E73"/>
    <mergeCell ref="D74:E74"/>
    <mergeCell ref="D75:E75"/>
    <mergeCell ref="D76:E76"/>
    <mergeCell ref="D63:E63"/>
    <mergeCell ref="D64:E64"/>
    <mergeCell ref="D65:E65"/>
    <mergeCell ref="D66:E66"/>
    <mergeCell ref="D67:E67"/>
    <mergeCell ref="D68:E68"/>
    <mergeCell ref="A78:C78"/>
    <mergeCell ref="A79:C79"/>
    <mergeCell ref="D54:E54"/>
    <mergeCell ref="D55:E55"/>
    <mergeCell ref="D56:E56"/>
    <mergeCell ref="D57:E57"/>
    <mergeCell ref="D58:E58"/>
    <mergeCell ref="D60:E60"/>
    <mergeCell ref="D61:E61"/>
    <mergeCell ref="D62:E62"/>
    <mergeCell ref="A69:C69"/>
    <mergeCell ref="A70:C70"/>
    <mergeCell ref="A71:C71"/>
    <mergeCell ref="A72:C72"/>
    <mergeCell ref="A73:C73"/>
    <mergeCell ref="A68:C68"/>
    <mergeCell ref="A54:C54"/>
    <mergeCell ref="A55:C55"/>
    <mergeCell ref="A56:C56"/>
    <mergeCell ref="A57:C57"/>
    <mergeCell ref="A87:E87"/>
    <mergeCell ref="A62:C62"/>
    <mergeCell ref="A63:C63"/>
    <mergeCell ref="A64:C64"/>
    <mergeCell ref="A65:C65"/>
    <mergeCell ref="A66:C66"/>
    <mergeCell ref="A88:E88"/>
    <mergeCell ref="A89:E89"/>
    <mergeCell ref="A92:E92"/>
    <mergeCell ref="A90:E90"/>
    <mergeCell ref="A94:F94"/>
    <mergeCell ref="A74:C74"/>
    <mergeCell ref="A75:C75"/>
    <mergeCell ref="A76:C76"/>
    <mergeCell ref="A77:C77"/>
    <mergeCell ref="A83:E83"/>
    <mergeCell ref="A85:E85"/>
    <mergeCell ref="A86:E86"/>
    <mergeCell ref="A60:C60"/>
    <mergeCell ref="A61:C61"/>
    <mergeCell ref="A58:C58"/>
    <mergeCell ref="A59:C59"/>
    <mergeCell ref="D59:E59"/>
    <mergeCell ref="A80:E80"/>
    <mergeCell ref="A81:E81"/>
    <mergeCell ref="A67:C67"/>
    <mergeCell ref="A8:E8"/>
    <mergeCell ref="A12:B12"/>
    <mergeCell ref="C12:J12"/>
    <mergeCell ref="C13:G13"/>
    <mergeCell ref="A13:B13"/>
    <mergeCell ref="A1:K1"/>
    <mergeCell ref="A52:E52"/>
    <mergeCell ref="A84:E84"/>
    <mergeCell ref="A10:IV10"/>
    <mergeCell ref="B4:F4"/>
    <mergeCell ref="B5:F5"/>
    <mergeCell ref="B3:F3"/>
    <mergeCell ref="B6:F6"/>
    <mergeCell ref="I52:J52"/>
    <mergeCell ref="A50:K50"/>
    <mergeCell ref="A15:J15"/>
  </mergeCells>
  <printOptions/>
  <pageMargins left="0.27" right="0.2" top="0.7874015748031497" bottom="0.4330708661417323" header="0.31496062992125984" footer="0.45"/>
  <pageSetup horizontalDpi="600" verticalDpi="600" orientation="portrait" paperSize="9" r:id="rId3"/>
  <headerFooter>
    <oddHeader>&amp;C&amp;G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0000"/>
  </sheetPr>
  <dimension ref="A1:AH64"/>
  <sheetViews>
    <sheetView showGridLines="0" view="pageLayout" zoomScaleSheetLayoutView="90" workbookViewId="0" topLeftCell="A40">
      <selection activeCell="A57" sqref="A57:M64"/>
    </sheetView>
  </sheetViews>
  <sheetFormatPr defaultColWidth="3.00390625" defaultRowHeight="15" zeroHeight="1"/>
  <cols>
    <col min="1" max="1" width="11.140625" style="0" customWidth="1"/>
    <col min="2" max="2" width="2.28125" style="0" customWidth="1"/>
    <col min="3" max="3" width="9.140625" style="0" customWidth="1"/>
    <col min="4" max="4" width="2.28125" style="0" customWidth="1"/>
    <col min="5" max="8" width="10.7109375" style="0" customWidth="1"/>
    <col min="9" max="9" width="13.57421875" style="0" customWidth="1"/>
    <col min="10" max="10" width="12.00390625" style="0" customWidth="1"/>
    <col min="11" max="11" width="12.8515625" style="0" customWidth="1"/>
    <col min="12" max="12" width="13.8515625" style="0" customWidth="1"/>
    <col min="13" max="13" width="15.140625" style="0" customWidth="1"/>
    <col min="14" max="21" width="3.00390625" style="0" customWidth="1"/>
    <col min="22" max="44" width="0" style="0" hidden="1" customWidth="1"/>
  </cols>
  <sheetData>
    <row r="1" spans="1:12" ht="21.75" customHeight="1">
      <c r="A1" s="401" t="s">
        <v>181</v>
      </c>
      <c r="B1" s="401"/>
      <c r="C1" s="401"/>
      <c r="D1" s="401"/>
      <c r="E1" s="401"/>
      <c r="F1" s="401"/>
      <c r="G1" s="401"/>
      <c r="H1" s="401"/>
      <c r="I1" s="401"/>
      <c r="J1" s="401"/>
      <c r="K1" s="401"/>
      <c r="L1" s="33"/>
    </row>
    <row r="2" ht="9.75" customHeight="1" thickBot="1">
      <c r="AH2" s="6" t="s">
        <v>9</v>
      </c>
    </row>
    <row r="3" spans="1:34" ht="19.5" thickBot="1">
      <c r="A3" s="4" t="s">
        <v>178</v>
      </c>
      <c r="B3" s="374">
        <f>+Budget!B3:F3</f>
        <v>0</v>
      </c>
      <c r="C3" s="375"/>
      <c r="D3" s="375"/>
      <c r="E3" s="375"/>
      <c r="F3" s="376"/>
      <c r="G3" s="5"/>
      <c r="H3" s="269" t="s">
        <v>198</v>
      </c>
      <c r="I3" s="270"/>
      <c r="J3" s="270"/>
      <c r="K3" s="270"/>
      <c r="L3" s="270"/>
      <c r="M3" s="271"/>
      <c r="AH3" s="6" t="s">
        <v>10</v>
      </c>
    </row>
    <row r="4" spans="1:34" ht="15.75" thickBot="1">
      <c r="A4" s="3" t="s">
        <v>0</v>
      </c>
      <c r="B4" s="374">
        <f>+Budget!B4:F4</f>
        <v>0</v>
      </c>
      <c r="C4" s="375"/>
      <c r="D4" s="375"/>
      <c r="E4" s="375"/>
      <c r="F4" s="376"/>
      <c r="G4" s="5"/>
      <c r="AH4" s="6" t="s">
        <v>11</v>
      </c>
    </row>
    <row r="5" spans="1:34" ht="15.75" thickBot="1">
      <c r="A5" s="3" t="s">
        <v>1</v>
      </c>
      <c r="B5" s="402">
        <f>+Budget!B5:F5</f>
        <v>0</v>
      </c>
      <c r="C5" s="375"/>
      <c r="D5" s="375"/>
      <c r="E5" s="375"/>
      <c r="F5" s="376"/>
      <c r="G5" s="5"/>
      <c r="H5" s="288"/>
      <c r="I5" s="289"/>
      <c r="J5" s="289"/>
      <c r="K5" s="289"/>
      <c r="L5" s="289"/>
      <c r="M5" s="290"/>
      <c r="AH5" s="6" t="s">
        <v>12</v>
      </c>
    </row>
    <row r="6" spans="1:34" ht="15.75" thickBot="1">
      <c r="A6" s="2" t="s">
        <v>2</v>
      </c>
      <c r="B6" s="266">
        <f>+Budget!B6:F6</f>
        <v>0</v>
      </c>
      <c r="C6" s="267"/>
      <c r="D6" s="267"/>
      <c r="E6" s="267"/>
      <c r="F6" s="268"/>
      <c r="G6" s="5"/>
      <c r="J6" s="15"/>
      <c r="AH6" s="6" t="s">
        <v>13</v>
      </c>
    </row>
    <row r="7" ht="15.75" thickBot="1">
      <c r="AH7" s="7" t="s">
        <v>15</v>
      </c>
    </row>
    <row r="8" spans="1:34" ht="19.5" thickBot="1">
      <c r="A8" s="291" t="s">
        <v>7</v>
      </c>
      <c r="B8" s="292"/>
      <c r="C8" s="396">
        <f>+Budget!C12:J12</f>
        <v>0</v>
      </c>
      <c r="D8" s="397"/>
      <c r="E8" s="397"/>
      <c r="F8" s="397"/>
      <c r="G8" s="397"/>
      <c r="H8" s="397"/>
      <c r="I8" s="397"/>
      <c r="J8" s="397"/>
      <c r="K8" s="398"/>
      <c r="L8" s="44"/>
      <c r="AH8" s="7" t="s">
        <v>19</v>
      </c>
    </row>
    <row r="9" spans="1:34" ht="16.5" thickBot="1">
      <c r="A9" s="399" t="s">
        <v>8</v>
      </c>
      <c r="B9" s="400"/>
      <c r="C9" s="316">
        <f>+Budget!C13:G13</f>
        <v>0</v>
      </c>
      <c r="D9" s="317"/>
      <c r="E9" s="317"/>
      <c r="F9" s="317"/>
      <c r="G9" s="318"/>
      <c r="AH9" s="7" t="s">
        <v>20</v>
      </c>
    </row>
    <row r="10" ht="15.75" thickBot="1">
      <c r="AH10" s="8" t="s">
        <v>21</v>
      </c>
    </row>
    <row r="11" spans="5:13" ht="15.75" thickBot="1">
      <c r="E11" s="269" t="s">
        <v>64</v>
      </c>
      <c r="F11" s="329"/>
      <c r="G11" s="32" t="s">
        <v>47</v>
      </c>
      <c r="H11" s="32"/>
      <c r="I11" s="330" t="s">
        <v>48</v>
      </c>
      <c r="J11" s="270"/>
      <c r="K11" s="270"/>
      <c r="L11" s="270"/>
      <c r="M11" s="271"/>
    </row>
    <row r="12" spans="1:23" ht="16.5" thickBot="1">
      <c r="A12" s="331" t="s">
        <v>50</v>
      </c>
      <c r="B12" s="332"/>
      <c r="C12" s="333"/>
      <c r="E12" s="403">
        <f>+Budget!G52</f>
        <v>0</v>
      </c>
      <c r="F12" s="404"/>
      <c r="G12" s="105"/>
      <c r="H12" s="335"/>
      <c r="I12" s="336"/>
      <c r="J12" s="336"/>
      <c r="K12" s="336"/>
      <c r="L12" s="336"/>
      <c r="M12" s="337"/>
      <c r="W12" s="59" t="s">
        <v>56</v>
      </c>
    </row>
    <row r="13" spans="1:32" ht="16.5" thickBot="1">
      <c r="A13" s="27"/>
      <c r="B13" s="27"/>
      <c r="C13" s="27"/>
      <c r="E13" s="29"/>
      <c r="F13" s="29"/>
      <c r="G13" s="30"/>
      <c r="H13" s="29"/>
      <c r="I13" s="29"/>
      <c r="J13" s="29"/>
      <c r="K13" s="28"/>
      <c r="L13" s="28"/>
      <c r="W13" s="59" t="s">
        <v>57</v>
      </c>
      <c r="AF13" t="s">
        <v>3</v>
      </c>
    </row>
    <row r="14" spans="6:32" ht="15.75" thickBot="1">
      <c r="F14" s="338" t="s">
        <v>47</v>
      </c>
      <c r="G14" s="339"/>
      <c r="H14" s="31"/>
      <c r="W14" s="59" t="s">
        <v>58</v>
      </c>
      <c r="AF14" t="s">
        <v>4</v>
      </c>
    </row>
    <row r="15" spans="1:32" ht="16.5" customHeight="1" thickBot="1">
      <c r="A15" s="305" t="s">
        <v>24</v>
      </c>
      <c r="B15" s="306"/>
      <c r="C15" s="306"/>
      <c r="D15" s="306"/>
      <c r="E15" s="325"/>
      <c r="F15" s="47" t="s">
        <v>69</v>
      </c>
      <c r="G15" s="47" t="s">
        <v>26</v>
      </c>
      <c r="H15" s="46" t="s">
        <v>65</v>
      </c>
      <c r="I15" s="47" t="s">
        <v>41</v>
      </c>
      <c r="J15" s="46" t="s">
        <v>49</v>
      </c>
      <c r="K15" s="46" t="s">
        <v>40</v>
      </c>
      <c r="L15" s="48" t="s">
        <v>67</v>
      </c>
      <c r="M15" s="48" t="s">
        <v>73</v>
      </c>
      <c r="W15" s="59" t="s">
        <v>59</v>
      </c>
      <c r="AF15" t="s">
        <v>5</v>
      </c>
    </row>
    <row r="16" spans="1:32" ht="13.5" customHeight="1" thickBot="1">
      <c r="A16" s="326">
        <f>+Budget!A55:E55</f>
        <v>0</v>
      </c>
      <c r="B16" s="327"/>
      <c r="C16" s="327"/>
      <c r="D16" s="327"/>
      <c r="E16" s="328"/>
      <c r="F16" s="73"/>
      <c r="G16" s="73"/>
      <c r="H16" s="195">
        <f>+Budget!H55</f>
        <v>0</v>
      </c>
      <c r="I16" s="74">
        <f>SUM(F16:G16)</f>
        <v>0</v>
      </c>
      <c r="J16" s="75">
        <f aca="true" t="shared" si="0" ref="J16:J41">I16-H16</f>
        <v>0</v>
      </c>
      <c r="K16" s="76">
        <f>F16/1.2</f>
        <v>0</v>
      </c>
      <c r="L16" s="77">
        <f>K16+G16</f>
        <v>0</v>
      </c>
      <c r="M16" s="56"/>
      <c r="W16" s="59" t="s">
        <v>60</v>
      </c>
      <c r="AF16" t="s">
        <v>6</v>
      </c>
    </row>
    <row r="17" spans="1:23" ht="13.5" customHeight="1" thickBot="1">
      <c r="A17" s="326">
        <f>+Budget!A56:E56</f>
        <v>0</v>
      </c>
      <c r="B17" s="327"/>
      <c r="C17" s="327"/>
      <c r="D17" s="327"/>
      <c r="E17" s="328"/>
      <c r="F17" s="78"/>
      <c r="G17" s="78"/>
      <c r="H17" s="196">
        <f>+Budget!H56</f>
        <v>0</v>
      </c>
      <c r="I17" s="79">
        <f>SUM(F17:G17)</f>
        <v>0</v>
      </c>
      <c r="J17" s="80">
        <f t="shared" si="0"/>
        <v>0</v>
      </c>
      <c r="K17" s="76">
        <f aca="true" t="shared" si="1" ref="K17:K41">F17/1.2</f>
        <v>0</v>
      </c>
      <c r="L17" s="82">
        <f>K17+G17</f>
        <v>0</v>
      </c>
      <c r="M17" s="57"/>
      <c r="W17" s="59" t="s">
        <v>61</v>
      </c>
    </row>
    <row r="18" spans="1:32" ht="13.5" customHeight="1" thickBot="1">
      <c r="A18" s="326">
        <f>+Budget!A57:E57</f>
        <v>0</v>
      </c>
      <c r="B18" s="327"/>
      <c r="C18" s="327"/>
      <c r="D18" s="327"/>
      <c r="E18" s="328"/>
      <c r="F18" s="78"/>
      <c r="G18" s="78"/>
      <c r="H18" s="196">
        <f>+Budget!H57</f>
        <v>0</v>
      </c>
      <c r="I18" s="79">
        <f aca="true" t="shared" si="2" ref="I18:I41">SUM(F18:G18)</f>
        <v>0</v>
      </c>
      <c r="J18" s="80">
        <f t="shared" si="0"/>
        <v>0</v>
      </c>
      <c r="K18" s="76">
        <f t="shared" si="1"/>
        <v>0</v>
      </c>
      <c r="L18" s="82">
        <f aca="true" t="shared" si="3" ref="L18:L41">K18+G18</f>
        <v>0</v>
      </c>
      <c r="M18" s="57"/>
      <c r="W18" s="59" t="s">
        <v>62</v>
      </c>
      <c r="AF18" t="s">
        <v>51</v>
      </c>
    </row>
    <row r="19" spans="1:32" ht="13.5" customHeight="1" thickBot="1">
      <c r="A19" s="326">
        <f>+Budget!A58:E58</f>
        <v>0</v>
      </c>
      <c r="B19" s="327"/>
      <c r="C19" s="327"/>
      <c r="D19" s="327"/>
      <c r="E19" s="328"/>
      <c r="F19" s="78"/>
      <c r="G19" s="78"/>
      <c r="H19" s="196">
        <f>+Budget!H58</f>
        <v>0</v>
      </c>
      <c r="I19" s="79">
        <f t="shared" si="2"/>
        <v>0</v>
      </c>
      <c r="J19" s="80">
        <f>I19-H19</f>
        <v>0</v>
      </c>
      <c r="K19" s="76">
        <f t="shared" si="1"/>
        <v>0</v>
      </c>
      <c r="L19" s="82">
        <f t="shared" si="3"/>
        <v>0</v>
      </c>
      <c r="M19" s="57"/>
      <c r="AF19" t="s">
        <v>52</v>
      </c>
    </row>
    <row r="20" spans="1:13" ht="13.5" customHeight="1" thickBot="1">
      <c r="A20" s="326">
        <f>+Budget!A59:E59</f>
        <v>0</v>
      </c>
      <c r="B20" s="327"/>
      <c r="C20" s="327"/>
      <c r="D20" s="327"/>
      <c r="E20" s="328"/>
      <c r="F20" s="78"/>
      <c r="G20" s="78"/>
      <c r="H20" s="196">
        <f>+Budget!H59</f>
        <v>0</v>
      </c>
      <c r="I20" s="79">
        <f t="shared" si="2"/>
        <v>0</v>
      </c>
      <c r="J20" s="80">
        <f t="shared" si="0"/>
        <v>0</v>
      </c>
      <c r="K20" s="76">
        <f t="shared" si="1"/>
        <v>0</v>
      </c>
      <c r="L20" s="82">
        <f t="shared" si="3"/>
        <v>0</v>
      </c>
      <c r="M20" s="57"/>
    </row>
    <row r="21" spans="1:13" s="216" customFormat="1" ht="13.5" customHeight="1" thickBot="1">
      <c r="A21" s="326">
        <f>+Budget!A60:E60</f>
        <v>0</v>
      </c>
      <c r="B21" s="327"/>
      <c r="C21" s="327"/>
      <c r="D21" s="327"/>
      <c r="E21" s="328"/>
      <c r="F21" s="217"/>
      <c r="G21" s="78"/>
      <c r="H21" s="196">
        <f>+Budget!H60</f>
        <v>0</v>
      </c>
      <c r="I21" s="79">
        <f t="shared" si="2"/>
        <v>0</v>
      </c>
      <c r="J21" s="80">
        <f t="shared" si="0"/>
        <v>0</v>
      </c>
      <c r="K21" s="76">
        <f t="shared" si="1"/>
        <v>0</v>
      </c>
      <c r="L21" s="82">
        <f t="shared" si="3"/>
        <v>0</v>
      </c>
      <c r="M21" s="57"/>
    </row>
    <row r="22" spans="1:13" s="216" customFormat="1" ht="13.5" customHeight="1" thickBot="1">
      <c r="A22" s="326">
        <f>+Budget!A61:E61</f>
        <v>0</v>
      </c>
      <c r="B22" s="327"/>
      <c r="C22" s="327"/>
      <c r="D22" s="327"/>
      <c r="E22" s="328"/>
      <c r="F22" s="217"/>
      <c r="G22" s="78"/>
      <c r="H22" s="196">
        <f>+Budget!H61</f>
        <v>0</v>
      </c>
      <c r="I22" s="79">
        <f t="shared" si="2"/>
        <v>0</v>
      </c>
      <c r="J22" s="80">
        <f t="shared" si="0"/>
        <v>0</v>
      </c>
      <c r="K22" s="76">
        <f t="shared" si="1"/>
        <v>0</v>
      </c>
      <c r="L22" s="82">
        <f t="shared" si="3"/>
        <v>0</v>
      </c>
      <c r="M22" s="57"/>
    </row>
    <row r="23" spans="1:13" s="216" customFormat="1" ht="13.5" customHeight="1" thickBot="1">
      <c r="A23" s="326">
        <f>+Budget!A62:E62</f>
        <v>0</v>
      </c>
      <c r="B23" s="327"/>
      <c r="C23" s="327"/>
      <c r="D23" s="327"/>
      <c r="E23" s="328"/>
      <c r="F23" s="217"/>
      <c r="G23" s="78"/>
      <c r="H23" s="196">
        <f>+Budget!H62</f>
        <v>0</v>
      </c>
      <c r="I23" s="79">
        <f t="shared" si="2"/>
        <v>0</v>
      </c>
      <c r="J23" s="80">
        <f t="shared" si="0"/>
        <v>0</v>
      </c>
      <c r="K23" s="76">
        <f>F23/1.2</f>
        <v>0</v>
      </c>
      <c r="L23" s="82">
        <f t="shared" si="3"/>
        <v>0</v>
      </c>
      <c r="M23" s="57"/>
    </row>
    <row r="24" spans="1:13" s="216" customFormat="1" ht="13.5" customHeight="1" thickBot="1">
      <c r="A24" s="326">
        <f>+Budget!A63:E63</f>
        <v>0</v>
      </c>
      <c r="B24" s="327"/>
      <c r="C24" s="327"/>
      <c r="D24" s="327"/>
      <c r="E24" s="328"/>
      <c r="F24" s="217"/>
      <c r="G24" s="78"/>
      <c r="H24" s="196">
        <f>+Budget!H63</f>
        <v>0</v>
      </c>
      <c r="I24" s="79">
        <f t="shared" si="2"/>
        <v>0</v>
      </c>
      <c r="J24" s="80">
        <f t="shared" si="0"/>
        <v>0</v>
      </c>
      <c r="K24" s="76">
        <f t="shared" si="1"/>
        <v>0</v>
      </c>
      <c r="L24" s="82">
        <f t="shared" si="3"/>
        <v>0</v>
      </c>
      <c r="M24" s="57"/>
    </row>
    <row r="25" spans="1:13" ht="13.5" customHeight="1" thickBot="1">
      <c r="A25" s="326">
        <f>+Budget!A64:E64</f>
        <v>0</v>
      </c>
      <c r="B25" s="327"/>
      <c r="C25" s="327"/>
      <c r="D25" s="327"/>
      <c r="E25" s="328"/>
      <c r="F25" s="78"/>
      <c r="G25" s="78"/>
      <c r="H25" s="196">
        <f>+Budget!H64</f>
        <v>0</v>
      </c>
      <c r="I25" s="79">
        <f t="shared" si="2"/>
        <v>0</v>
      </c>
      <c r="J25" s="80">
        <f t="shared" si="0"/>
        <v>0</v>
      </c>
      <c r="K25" s="76">
        <f t="shared" si="1"/>
        <v>0</v>
      </c>
      <c r="L25" s="82">
        <f t="shared" si="3"/>
        <v>0</v>
      </c>
      <c r="M25" s="57"/>
    </row>
    <row r="26" spans="1:13" ht="13.5" customHeight="1" thickBot="1">
      <c r="A26" s="326">
        <f>+Budget!A65:E65</f>
        <v>0</v>
      </c>
      <c r="B26" s="327"/>
      <c r="C26" s="327"/>
      <c r="D26" s="327"/>
      <c r="E26" s="328"/>
      <c r="F26" s="78"/>
      <c r="G26" s="78"/>
      <c r="H26" s="196">
        <f>+Budget!H65</f>
        <v>0</v>
      </c>
      <c r="I26" s="79">
        <f t="shared" si="2"/>
        <v>0</v>
      </c>
      <c r="J26" s="80">
        <f t="shared" si="0"/>
        <v>0</v>
      </c>
      <c r="K26" s="76">
        <f t="shared" si="1"/>
        <v>0</v>
      </c>
      <c r="L26" s="82">
        <f t="shared" si="3"/>
        <v>0</v>
      </c>
      <c r="M26" s="57"/>
    </row>
    <row r="27" spans="1:13" ht="13.5" customHeight="1" thickBot="1">
      <c r="A27" s="326">
        <f>+Budget!A66:E66</f>
        <v>0</v>
      </c>
      <c r="B27" s="327"/>
      <c r="C27" s="327"/>
      <c r="D27" s="327"/>
      <c r="E27" s="328"/>
      <c r="F27" s="78"/>
      <c r="G27" s="78"/>
      <c r="H27" s="196">
        <f>+Budget!H66</f>
        <v>0</v>
      </c>
      <c r="I27" s="79">
        <f t="shared" si="2"/>
        <v>0</v>
      </c>
      <c r="J27" s="80">
        <f t="shared" si="0"/>
        <v>0</v>
      </c>
      <c r="K27" s="76">
        <f t="shared" si="1"/>
        <v>0</v>
      </c>
      <c r="L27" s="82">
        <f t="shared" si="3"/>
        <v>0</v>
      </c>
      <c r="M27" s="57"/>
    </row>
    <row r="28" spans="1:13" ht="13.5" customHeight="1" thickBot="1">
      <c r="A28" s="326">
        <f>+Budget!A67:E67</f>
        <v>0</v>
      </c>
      <c r="B28" s="327"/>
      <c r="C28" s="327"/>
      <c r="D28" s="327"/>
      <c r="E28" s="328"/>
      <c r="F28" s="78"/>
      <c r="G28" s="78"/>
      <c r="H28" s="196">
        <f>+Budget!H67</f>
        <v>0</v>
      </c>
      <c r="I28" s="79">
        <f t="shared" si="2"/>
        <v>0</v>
      </c>
      <c r="J28" s="80">
        <f t="shared" si="0"/>
        <v>0</v>
      </c>
      <c r="K28" s="76">
        <f t="shared" si="1"/>
        <v>0</v>
      </c>
      <c r="L28" s="82">
        <f t="shared" si="3"/>
        <v>0</v>
      </c>
      <c r="M28" s="57"/>
    </row>
    <row r="29" spans="1:13" ht="13.5" customHeight="1" thickBot="1">
      <c r="A29" s="326">
        <f>+Budget!A68:E68</f>
        <v>0</v>
      </c>
      <c r="B29" s="327"/>
      <c r="C29" s="327"/>
      <c r="D29" s="327"/>
      <c r="E29" s="328"/>
      <c r="F29" s="78"/>
      <c r="G29" s="78"/>
      <c r="H29" s="196">
        <f>+Budget!H68</f>
        <v>0</v>
      </c>
      <c r="I29" s="79">
        <f t="shared" si="2"/>
        <v>0</v>
      </c>
      <c r="J29" s="80">
        <f t="shared" si="0"/>
        <v>0</v>
      </c>
      <c r="K29" s="76">
        <f t="shared" si="1"/>
        <v>0</v>
      </c>
      <c r="L29" s="82">
        <f t="shared" si="3"/>
        <v>0</v>
      </c>
      <c r="M29" s="57"/>
    </row>
    <row r="30" spans="1:13" ht="13.5" customHeight="1" thickBot="1">
      <c r="A30" s="326">
        <f>+Budget!A69:E69</f>
        <v>0</v>
      </c>
      <c r="B30" s="327"/>
      <c r="C30" s="327"/>
      <c r="D30" s="327"/>
      <c r="E30" s="328"/>
      <c r="F30" s="78"/>
      <c r="G30" s="78"/>
      <c r="H30" s="196">
        <f>+Budget!H69</f>
        <v>0</v>
      </c>
      <c r="I30" s="79">
        <f t="shared" si="2"/>
        <v>0</v>
      </c>
      <c r="J30" s="80">
        <f t="shared" si="0"/>
        <v>0</v>
      </c>
      <c r="K30" s="76">
        <f t="shared" si="1"/>
        <v>0</v>
      </c>
      <c r="L30" s="82">
        <f t="shared" si="3"/>
        <v>0</v>
      </c>
      <c r="M30" s="57"/>
    </row>
    <row r="31" spans="1:13" ht="13.5" customHeight="1" thickBot="1">
      <c r="A31" s="326">
        <f>+Budget!A70:E70</f>
        <v>0</v>
      </c>
      <c r="B31" s="327"/>
      <c r="C31" s="327"/>
      <c r="D31" s="327"/>
      <c r="E31" s="328"/>
      <c r="F31" s="78"/>
      <c r="G31" s="78"/>
      <c r="H31" s="196">
        <f>+Budget!H70</f>
        <v>0</v>
      </c>
      <c r="I31" s="79">
        <f t="shared" si="2"/>
        <v>0</v>
      </c>
      <c r="J31" s="80">
        <f t="shared" si="0"/>
        <v>0</v>
      </c>
      <c r="K31" s="76">
        <f>F31/1.2</f>
        <v>0</v>
      </c>
      <c r="L31" s="82">
        <f t="shared" si="3"/>
        <v>0</v>
      </c>
      <c r="M31" s="57"/>
    </row>
    <row r="32" spans="1:13" ht="13.5" customHeight="1" thickBot="1">
      <c r="A32" s="326">
        <f>+Budget!A71:E71</f>
        <v>0</v>
      </c>
      <c r="B32" s="327"/>
      <c r="C32" s="327"/>
      <c r="D32" s="327"/>
      <c r="E32" s="328"/>
      <c r="F32" s="78"/>
      <c r="G32" s="78"/>
      <c r="H32" s="196">
        <f>+Budget!H71</f>
        <v>0</v>
      </c>
      <c r="I32" s="79">
        <f t="shared" si="2"/>
        <v>0</v>
      </c>
      <c r="J32" s="80">
        <f t="shared" si="0"/>
        <v>0</v>
      </c>
      <c r="K32" s="76">
        <f t="shared" si="1"/>
        <v>0</v>
      </c>
      <c r="L32" s="82">
        <f t="shared" si="3"/>
        <v>0</v>
      </c>
      <c r="M32" s="57"/>
    </row>
    <row r="33" spans="1:13" s="218" customFormat="1" ht="13.5" customHeight="1" thickBot="1">
      <c r="A33" s="326">
        <f>+Budget!A72:E72</f>
        <v>0</v>
      </c>
      <c r="B33" s="327"/>
      <c r="C33" s="327"/>
      <c r="D33" s="327"/>
      <c r="E33" s="328"/>
      <c r="F33" s="221"/>
      <c r="G33" s="219"/>
      <c r="H33" s="196">
        <f>+Budget!H72</f>
        <v>0</v>
      </c>
      <c r="I33" s="79">
        <f aca="true" t="shared" si="4" ref="I33:I40">SUM(F33:G33)</f>
        <v>0</v>
      </c>
      <c r="J33" s="80">
        <f aca="true" t="shared" si="5" ref="J33:J40">I33-H33</f>
        <v>0</v>
      </c>
      <c r="K33" s="76">
        <f aca="true" t="shared" si="6" ref="K33:K40">F33/1.2</f>
        <v>0</v>
      </c>
      <c r="L33" s="82">
        <f aca="true" t="shared" si="7" ref="L33:L40">K33+G33</f>
        <v>0</v>
      </c>
      <c r="M33" s="220"/>
    </row>
    <row r="34" spans="1:13" s="218" customFormat="1" ht="13.5" customHeight="1" thickBot="1">
      <c r="A34" s="406">
        <f>+Budget!A73:E73</f>
        <v>0</v>
      </c>
      <c r="B34" s="407"/>
      <c r="C34" s="407"/>
      <c r="D34" s="407"/>
      <c r="E34" s="408"/>
      <c r="F34" s="78"/>
      <c r="G34" s="219"/>
      <c r="H34" s="196">
        <f>+Budget!H73</f>
        <v>0</v>
      </c>
      <c r="I34" s="85">
        <f t="shared" si="4"/>
        <v>0</v>
      </c>
      <c r="J34" s="225">
        <f t="shared" si="5"/>
        <v>0</v>
      </c>
      <c r="K34" s="226">
        <f t="shared" si="6"/>
        <v>0</v>
      </c>
      <c r="L34" s="88">
        <f t="shared" si="7"/>
        <v>0</v>
      </c>
      <c r="M34" s="220"/>
    </row>
    <row r="35" spans="1:13" s="218" customFormat="1" ht="13.5" customHeight="1">
      <c r="A35" s="409">
        <f>+Budget!A74:E74</f>
        <v>0</v>
      </c>
      <c r="B35" s="409"/>
      <c r="C35" s="409"/>
      <c r="D35" s="409"/>
      <c r="E35" s="410"/>
      <c r="F35" s="223"/>
      <c r="G35" s="239"/>
      <c r="H35" s="245">
        <f>+Budget!H74</f>
        <v>0</v>
      </c>
      <c r="I35" s="240">
        <f t="shared" si="4"/>
        <v>0</v>
      </c>
      <c r="J35" s="241">
        <f t="shared" si="5"/>
        <v>0</v>
      </c>
      <c r="K35" s="242">
        <f t="shared" si="6"/>
        <v>0</v>
      </c>
      <c r="L35" s="243">
        <f t="shared" si="7"/>
        <v>0</v>
      </c>
      <c r="M35" s="244"/>
    </row>
    <row r="36" spans="1:13" s="218" customFormat="1" ht="13.5" customHeight="1">
      <c r="A36" s="405">
        <f>+Budget!A75:E75</f>
        <v>0</v>
      </c>
      <c r="B36" s="405"/>
      <c r="C36" s="405"/>
      <c r="D36" s="405"/>
      <c r="E36" s="405"/>
      <c r="F36" s="232"/>
      <c r="G36" s="232"/>
      <c r="H36" s="233">
        <f>+Budget!H75</f>
        <v>0</v>
      </c>
      <c r="I36" s="234">
        <f t="shared" si="4"/>
        <v>0</v>
      </c>
      <c r="J36" s="235">
        <f t="shared" si="5"/>
        <v>0</v>
      </c>
      <c r="K36" s="236">
        <f t="shared" si="6"/>
        <v>0</v>
      </c>
      <c r="L36" s="237">
        <f t="shared" si="7"/>
        <v>0</v>
      </c>
      <c r="M36" s="238"/>
    </row>
    <row r="37" spans="1:13" s="218" customFormat="1" ht="13.5" customHeight="1">
      <c r="A37" s="405">
        <f>+Budget!A76:E76</f>
        <v>0</v>
      </c>
      <c r="B37" s="405"/>
      <c r="C37" s="405"/>
      <c r="D37" s="405"/>
      <c r="E37" s="405"/>
      <c r="F37" s="232"/>
      <c r="G37" s="232"/>
      <c r="H37" s="233">
        <f>+Budget!H76</f>
        <v>0</v>
      </c>
      <c r="I37" s="234">
        <f t="shared" si="4"/>
        <v>0</v>
      </c>
      <c r="J37" s="235">
        <f t="shared" si="5"/>
        <v>0</v>
      </c>
      <c r="K37" s="236">
        <f t="shared" si="6"/>
        <v>0</v>
      </c>
      <c r="L37" s="237">
        <f t="shared" si="7"/>
        <v>0</v>
      </c>
      <c r="M37" s="238"/>
    </row>
    <row r="38" spans="1:13" s="218" customFormat="1" ht="13.5" customHeight="1" thickBot="1">
      <c r="A38" s="326">
        <f>+Budget!A77:E77</f>
        <v>0</v>
      </c>
      <c r="B38" s="327"/>
      <c r="C38" s="327"/>
      <c r="D38" s="327"/>
      <c r="E38" s="328"/>
      <c r="F38" s="222"/>
      <c r="G38" s="223"/>
      <c r="H38" s="227">
        <f>+Budget!H77</f>
        <v>0</v>
      </c>
      <c r="I38" s="228">
        <f t="shared" si="4"/>
        <v>0</v>
      </c>
      <c r="J38" s="229">
        <f t="shared" si="5"/>
        <v>0</v>
      </c>
      <c r="K38" s="230">
        <f t="shared" si="6"/>
        <v>0</v>
      </c>
      <c r="L38" s="231">
        <f t="shared" si="7"/>
        <v>0</v>
      </c>
      <c r="M38" s="224"/>
    </row>
    <row r="39" spans="1:13" s="218" customFormat="1" ht="13.5" customHeight="1" thickBot="1">
      <c r="A39" s="326">
        <f>+Budget!A78:E78</f>
        <v>0</v>
      </c>
      <c r="B39" s="327"/>
      <c r="C39" s="327"/>
      <c r="D39" s="327"/>
      <c r="E39" s="328"/>
      <c r="F39" s="221"/>
      <c r="G39" s="219"/>
      <c r="H39" s="196">
        <f>+Budget!H78</f>
        <v>0</v>
      </c>
      <c r="I39" s="79">
        <f t="shared" si="4"/>
        <v>0</v>
      </c>
      <c r="J39" s="80">
        <f t="shared" si="5"/>
        <v>0</v>
      </c>
      <c r="K39" s="76">
        <f t="shared" si="6"/>
        <v>0</v>
      </c>
      <c r="L39" s="82">
        <f t="shared" si="7"/>
        <v>0</v>
      </c>
      <c r="M39" s="220"/>
    </row>
    <row r="40" spans="1:13" s="218" customFormat="1" ht="13.5" customHeight="1" thickBot="1">
      <c r="A40" s="326">
        <f>+Budget!A79:E79</f>
        <v>0</v>
      </c>
      <c r="B40" s="327"/>
      <c r="C40" s="327"/>
      <c r="D40" s="327"/>
      <c r="E40" s="328"/>
      <c r="F40" s="221"/>
      <c r="G40" s="219"/>
      <c r="H40" s="196">
        <f>+Budget!H79</f>
        <v>0</v>
      </c>
      <c r="I40" s="79">
        <f t="shared" si="4"/>
        <v>0</v>
      </c>
      <c r="J40" s="80">
        <f t="shared" si="5"/>
        <v>0</v>
      </c>
      <c r="K40" s="76">
        <f t="shared" si="6"/>
        <v>0</v>
      </c>
      <c r="L40" s="82">
        <f t="shared" si="7"/>
        <v>0</v>
      </c>
      <c r="M40" s="220"/>
    </row>
    <row r="41" spans="1:13" ht="16.5" thickBot="1">
      <c r="A41" s="419" t="str">
        <f>+Budget!A80:E80</f>
        <v>Emergency Fund</v>
      </c>
      <c r="B41" s="420"/>
      <c r="C41" s="420"/>
      <c r="D41" s="420"/>
      <c r="E41" s="421"/>
      <c r="F41" s="84"/>
      <c r="G41" s="83"/>
      <c r="H41" s="197">
        <f>+Budget!J80</f>
        <v>0</v>
      </c>
      <c r="I41" s="206">
        <f t="shared" si="2"/>
        <v>0</v>
      </c>
      <c r="J41" s="86">
        <f t="shared" si="0"/>
        <v>0</v>
      </c>
      <c r="K41" s="76">
        <f t="shared" si="1"/>
        <v>0</v>
      </c>
      <c r="L41" s="88">
        <f t="shared" si="3"/>
        <v>0</v>
      </c>
      <c r="M41" s="58"/>
    </row>
    <row r="42" spans="1:13" ht="16.5" thickBot="1">
      <c r="A42" s="343" t="s">
        <v>37</v>
      </c>
      <c r="B42" s="344"/>
      <c r="C42" s="344"/>
      <c r="D42" s="344"/>
      <c r="E42" s="345"/>
      <c r="F42" s="71">
        <f aca="true" t="shared" si="8" ref="F42:L42">SUM(F16:F41)</f>
        <v>0</v>
      </c>
      <c r="G42" s="71">
        <f t="shared" si="8"/>
        <v>0</v>
      </c>
      <c r="H42" s="198">
        <f t="shared" si="8"/>
        <v>0</v>
      </c>
      <c r="I42" s="89">
        <f t="shared" si="8"/>
        <v>0</v>
      </c>
      <c r="J42" s="53">
        <f t="shared" si="8"/>
        <v>0</v>
      </c>
      <c r="K42" s="53">
        <f t="shared" si="8"/>
        <v>0</v>
      </c>
      <c r="L42" s="53">
        <f t="shared" si="8"/>
        <v>0</v>
      </c>
      <c r="M42" s="43"/>
    </row>
    <row r="43" ht="15.75" thickBot="1"/>
    <row r="44" spans="6:8" ht="16.5" customHeight="1" thickBot="1">
      <c r="F44" s="338" t="s">
        <v>47</v>
      </c>
      <c r="G44" s="339"/>
      <c r="H44" s="31"/>
    </row>
    <row r="45" spans="1:13" ht="16.5" customHeight="1" thickBot="1">
      <c r="A45" s="305" t="s">
        <v>34</v>
      </c>
      <c r="B45" s="306"/>
      <c r="C45" s="306"/>
      <c r="D45" s="306"/>
      <c r="E45" s="325"/>
      <c r="F45" s="47" t="s">
        <v>39</v>
      </c>
      <c r="G45" s="47" t="s">
        <v>26</v>
      </c>
      <c r="H45" s="46" t="s">
        <v>65</v>
      </c>
      <c r="I45" s="55" t="s">
        <v>38</v>
      </c>
      <c r="J45" s="46" t="s">
        <v>49</v>
      </c>
      <c r="K45" s="46" t="s">
        <v>40</v>
      </c>
      <c r="L45" s="48" t="s">
        <v>67</v>
      </c>
      <c r="M45" s="48" t="s">
        <v>63</v>
      </c>
    </row>
    <row r="46" spans="1:13" ht="16.5" thickBot="1">
      <c r="A46" s="349">
        <f>+Budget!A84:E84</f>
        <v>0</v>
      </c>
      <c r="B46" s="350"/>
      <c r="C46" s="350"/>
      <c r="D46" s="350"/>
      <c r="E46" s="351"/>
      <c r="F46" s="73"/>
      <c r="G46" s="73"/>
      <c r="H46" s="199">
        <f>+Budget!H84</f>
        <v>0</v>
      </c>
      <c r="I46" s="95">
        <f aca="true" t="shared" si="9" ref="I46:I51">SUM(F46:G46)</f>
        <v>0</v>
      </c>
      <c r="J46" s="96">
        <f aca="true" t="shared" si="10" ref="J46:J51">I46-H46</f>
        <v>0</v>
      </c>
      <c r="K46" s="76">
        <f aca="true" t="shared" si="11" ref="K46:K51">F46/1.2</f>
        <v>0</v>
      </c>
      <c r="L46" s="97">
        <f aca="true" t="shared" si="12" ref="L46:L51">K46+G46</f>
        <v>0</v>
      </c>
      <c r="M46" s="91"/>
    </row>
    <row r="47" spans="1:13" ht="16.5" thickBot="1">
      <c r="A47" s="346">
        <f>+Budget!A85:E85</f>
        <v>0</v>
      </c>
      <c r="B47" s="347"/>
      <c r="C47" s="347"/>
      <c r="D47" s="347"/>
      <c r="E47" s="348"/>
      <c r="F47" s="78"/>
      <c r="G47" s="78"/>
      <c r="H47" s="200">
        <f>+Budget!H85</f>
        <v>0</v>
      </c>
      <c r="I47" s="98">
        <f t="shared" si="9"/>
        <v>0</v>
      </c>
      <c r="J47" s="99">
        <f t="shared" si="10"/>
        <v>0</v>
      </c>
      <c r="K47" s="76">
        <f t="shared" si="11"/>
        <v>0</v>
      </c>
      <c r="L47" s="100">
        <f t="shared" si="12"/>
        <v>0</v>
      </c>
      <c r="M47" s="92"/>
    </row>
    <row r="48" spans="1:13" ht="16.5" thickBot="1">
      <c r="A48" s="346">
        <f>+Budget!A86:E86</f>
        <v>0</v>
      </c>
      <c r="B48" s="347"/>
      <c r="C48" s="347"/>
      <c r="D48" s="347"/>
      <c r="E48" s="348"/>
      <c r="F48" s="78"/>
      <c r="G48" s="78"/>
      <c r="H48" s="200">
        <f>+Budget!H86</f>
        <v>0</v>
      </c>
      <c r="I48" s="98">
        <f t="shared" si="9"/>
        <v>0</v>
      </c>
      <c r="J48" s="99">
        <f t="shared" si="10"/>
        <v>0</v>
      </c>
      <c r="K48" s="76">
        <f t="shared" si="11"/>
        <v>0</v>
      </c>
      <c r="L48" s="100">
        <f t="shared" si="12"/>
        <v>0</v>
      </c>
      <c r="M48" s="92"/>
    </row>
    <row r="49" spans="1:13" ht="16.5" thickBot="1">
      <c r="A49" s="346">
        <f>+Budget!A87:E87</f>
        <v>0</v>
      </c>
      <c r="B49" s="347"/>
      <c r="C49" s="347"/>
      <c r="D49" s="347"/>
      <c r="E49" s="348"/>
      <c r="F49" s="78"/>
      <c r="G49" s="78"/>
      <c r="H49" s="200">
        <f>+Budget!H87</f>
        <v>0</v>
      </c>
      <c r="I49" s="98">
        <f t="shared" si="9"/>
        <v>0</v>
      </c>
      <c r="J49" s="99">
        <f t="shared" si="10"/>
        <v>0</v>
      </c>
      <c r="K49" s="76">
        <f t="shared" si="11"/>
        <v>0</v>
      </c>
      <c r="L49" s="100">
        <f t="shared" si="12"/>
        <v>0</v>
      </c>
      <c r="M49" s="92"/>
    </row>
    <row r="50" spans="1:13" ht="16.5" thickBot="1">
      <c r="A50" s="346">
        <f>+Budget!A88:E88</f>
        <v>0</v>
      </c>
      <c r="B50" s="347"/>
      <c r="C50" s="347"/>
      <c r="D50" s="347"/>
      <c r="E50" s="348"/>
      <c r="F50" s="78"/>
      <c r="G50" s="78"/>
      <c r="H50" s="200">
        <f>+Budget!H88</f>
        <v>0</v>
      </c>
      <c r="I50" s="98">
        <f t="shared" si="9"/>
        <v>0</v>
      </c>
      <c r="J50" s="99">
        <f t="shared" si="10"/>
        <v>0</v>
      </c>
      <c r="K50" s="76">
        <f t="shared" si="11"/>
        <v>0</v>
      </c>
      <c r="L50" s="100">
        <f t="shared" si="12"/>
        <v>0</v>
      </c>
      <c r="M50" s="92"/>
    </row>
    <row r="51" spans="1:13" ht="16.5" thickBot="1">
      <c r="A51" s="346">
        <f>+Budget!A89:E89</f>
        <v>0</v>
      </c>
      <c r="B51" s="347"/>
      <c r="C51" s="347"/>
      <c r="D51" s="347"/>
      <c r="E51" s="348"/>
      <c r="F51" s="78"/>
      <c r="G51" s="78"/>
      <c r="H51" s="200">
        <f>+Budget!H89</f>
        <v>0</v>
      </c>
      <c r="I51" s="98">
        <f t="shared" si="9"/>
        <v>0</v>
      </c>
      <c r="J51" s="99">
        <f t="shared" si="10"/>
        <v>0</v>
      </c>
      <c r="K51" s="76">
        <f t="shared" si="11"/>
        <v>0</v>
      </c>
      <c r="L51" s="100">
        <f t="shared" si="12"/>
        <v>0</v>
      </c>
      <c r="M51" s="92"/>
    </row>
    <row r="52" spans="1:13" ht="16.5" customHeight="1" thickBot="1">
      <c r="A52" s="366" t="s">
        <v>38</v>
      </c>
      <c r="B52" s="367"/>
      <c r="C52" s="367"/>
      <c r="D52" s="367"/>
      <c r="E52" s="368"/>
      <c r="F52" s="71">
        <f aca="true" t="shared" si="13" ref="F52:L52">SUM(F46:F51)</f>
        <v>0</v>
      </c>
      <c r="G52" s="71">
        <f t="shared" si="13"/>
        <v>0</v>
      </c>
      <c r="H52" s="202">
        <f t="shared" si="13"/>
        <v>0</v>
      </c>
      <c r="I52" s="72">
        <f t="shared" si="13"/>
        <v>0</v>
      </c>
      <c r="J52" s="53">
        <f t="shared" si="13"/>
        <v>0</v>
      </c>
      <c r="K52" s="53">
        <f t="shared" si="13"/>
        <v>0</v>
      </c>
      <c r="L52" s="53">
        <f t="shared" si="13"/>
        <v>0</v>
      </c>
      <c r="M52" s="94"/>
    </row>
    <row r="53" ht="15.75" thickBot="1"/>
    <row r="54" spans="7:13" ht="15.75" thickBot="1">
      <c r="G54" s="369" t="s">
        <v>66</v>
      </c>
      <c r="H54" s="370"/>
      <c r="I54" s="369" t="s">
        <v>47</v>
      </c>
      <c r="J54" s="370"/>
      <c r="K54" s="26" t="s">
        <v>49</v>
      </c>
      <c r="L54" s="371"/>
      <c r="M54" s="356"/>
    </row>
    <row r="55" spans="1:13" ht="16.5" customHeight="1" thickBot="1">
      <c r="A55" s="322" t="s">
        <v>168</v>
      </c>
      <c r="B55" s="323"/>
      <c r="C55" s="323"/>
      <c r="D55" s="323"/>
      <c r="E55" s="323"/>
      <c r="F55" s="324"/>
      <c r="G55" s="352">
        <f>+Budget!G94:G94</f>
        <v>0</v>
      </c>
      <c r="H55" s="353"/>
      <c r="I55" s="354">
        <f>I52-I42</f>
        <v>0</v>
      </c>
      <c r="J55" s="355"/>
      <c r="K55" s="60">
        <f>I55-G55</f>
        <v>0</v>
      </c>
      <c r="L55" s="356"/>
      <c r="M55" s="356"/>
    </row>
    <row r="56" ht="15.75" thickBot="1"/>
    <row r="57" spans="1:13" ht="15">
      <c r="A57" s="357" t="s">
        <v>171</v>
      </c>
      <c r="B57" s="411"/>
      <c r="C57" s="411"/>
      <c r="D57" s="411"/>
      <c r="E57" s="411"/>
      <c r="F57" s="411"/>
      <c r="G57" s="411"/>
      <c r="H57" s="411"/>
      <c r="I57" s="411"/>
      <c r="J57" s="411"/>
      <c r="K57" s="411"/>
      <c r="L57" s="411"/>
      <c r="M57" s="412"/>
    </row>
    <row r="58" spans="1:13" ht="15">
      <c r="A58" s="413"/>
      <c r="B58" s="414"/>
      <c r="C58" s="414"/>
      <c r="D58" s="414"/>
      <c r="E58" s="414"/>
      <c r="F58" s="414"/>
      <c r="G58" s="414"/>
      <c r="H58" s="414"/>
      <c r="I58" s="414"/>
      <c r="J58" s="414"/>
      <c r="K58" s="414"/>
      <c r="L58" s="414"/>
      <c r="M58" s="415"/>
    </row>
    <row r="59" spans="1:13" ht="15">
      <c r="A59" s="413"/>
      <c r="B59" s="414"/>
      <c r="C59" s="414"/>
      <c r="D59" s="414"/>
      <c r="E59" s="414"/>
      <c r="F59" s="414"/>
      <c r="G59" s="414"/>
      <c r="H59" s="414"/>
      <c r="I59" s="414"/>
      <c r="J59" s="414"/>
      <c r="K59" s="414"/>
      <c r="L59" s="414"/>
      <c r="M59" s="415"/>
    </row>
    <row r="60" spans="1:13" ht="15">
      <c r="A60" s="413"/>
      <c r="B60" s="414"/>
      <c r="C60" s="414"/>
      <c r="D60" s="414"/>
      <c r="E60" s="414"/>
      <c r="F60" s="414"/>
      <c r="G60" s="414"/>
      <c r="H60" s="414"/>
      <c r="I60" s="414"/>
      <c r="J60" s="414"/>
      <c r="K60" s="414"/>
      <c r="L60" s="414"/>
      <c r="M60" s="415"/>
    </row>
    <row r="61" spans="1:13" ht="15">
      <c r="A61" s="413"/>
      <c r="B61" s="414"/>
      <c r="C61" s="414"/>
      <c r="D61" s="414"/>
      <c r="E61" s="414"/>
      <c r="F61" s="414"/>
      <c r="G61" s="414"/>
      <c r="H61" s="414"/>
      <c r="I61" s="414"/>
      <c r="J61" s="414"/>
      <c r="K61" s="414"/>
      <c r="L61" s="414"/>
      <c r="M61" s="415"/>
    </row>
    <row r="62" spans="1:13" ht="15">
      <c r="A62" s="413"/>
      <c r="B62" s="414"/>
      <c r="C62" s="414"/>
      <c r="D62" s="414"/>
      <c r="E62" s="414"/>
      <c r="F62" s="414"/>
      <c r="G62" s="414"/>
      <c r="H62" s="414"/>
      <c r="I62" s="414"/>
      <c r="J62" s="414"/>
      <c r="K62" s="414"/>
      <c r="L62" s="414"/>
      <c r="M62" s="415"/>
    </row>
    <row r="63" spans="1:13" ht="15">
      <c r="A63" s="413"/>
      <c r="B63" s="414"/>
      <c r="C63" s="414"/>
      <c r="D63" s="414"/>
      <c r="E63" s="414"/>
      <c r="F63" s="414"/>
      <c r="G63" s="414"/>
      <c r="H63" s="414"/>
      <c r="I63" s="414"/>
      <c r="J63" s="414"/>
      <c r="K63" s="414"/>
      <c r="L63" s="414"/>
      <c r="M63" s="415"/>
    </row>
    <row r="64" spans="1:13" ht="15.75" thickBot="1">
      <c r="A64" s="416"/>
      <c r="B64" s="417"/>
      <c r="C64" s="417"/>
      <c r="D64" s="417"/>
      <c r="E64" s="417"/>
      <c r="F64" s="417"/>
      <c r="G64" s="417"/>
      <c r="H64" s="417"/>
      <c r="I64" s="417"/>
      <c r="J64" s="417"/>
      <c r="K64" s="417"/>
      <c r="L64" s="417"/>
      <c r="M64" s="418"/>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sheetData>
  <sheetProtection/>
  <protectedRanges>
    <protectedRange sqref="G41" name="EMERGENCY"/>
    <protectedRange sqref="A46:G51 M46:M51" name="INCOME"/>
    <protectedRange sqref="G12:K12" name="Participants"/>
    <protectedRange sqref="A16:G40" name="Expenditure"/>
    <protectedRange sqref="L55 A57" name="Total income comments"/>
  </protectedRanges>
  <mergeCells count="62">
    <mergeCell ref="A57:M64"/>
    <mergeCell ref="F44:G44"/>
    <mergeCell ref="A45:E45"/>
    <mergeCell ref="A41:E41"/>
    <mergeCell ref="A42:E42"/>
    <mergeCell ref="A33:E33"/>
    <mergeCell ref="L55:M55"/>
    <mergeCell ref="L54:M54"/>
    <mergeCell ref="A55:F55"/>
    <mergeCell ref="G55:H55"/>
    <mergeCell ref="I55:J55"/>
    <mergeCell ref="G54:H54"/>
    <mergeCell ref="I54:J54"/>
    <mergeCell ref="F14:G14"/>
    <mergeCell ref="A51:E51"/>
    <mergeCell ref="A48:E48"/>
    <mergeCell ref="A49:E49"/>
    <mergeCell ref="A27:E27"/>
    <mergeCell ref="A40:E40"/>
    <mergeCell ref="A36:E36"/>
    <mergeCell ref="A34:E34"/>
    <mergeCell ref="A35:E35"/>
    <mergeCell ref="A39:E39"/>
    <mergeCell ref="A52:E52"/>
    <mergeCell ref="A46:E46"/>
    <mergeCell ref="A47:E47"/>
    <mergeCell ref="I11:M11"/>
    <mergeCell ref="A15:E15"/>
    <mergeCell ref="E12:F12"/>
    <mergeCell ref="A32:E32"/>
    <mergeCell ref="A37:E37"/>
    <mergeCell ref="A38:E38"/>
    <mergeCell ref="E11:F11"/>
    <mergeCell ref="A28:E28"/>
    <mergeCell ref="A29:E29"/>
    <mergeCell ref="A30:E30"/>
    <mergeCell ref="A31:E31"/>
    <mergeCell ref="A21:E21"/>
    <mergeCell ref="A22:E22"/>
    <mergeCell ref="A23:E23"/>
    <mergeCell ref="A24:E24"/>
    <mergeCell ref="H12:M12"/>
    <mergeCell ref="H3:M3"/>
    <mergeCell ref="H5:M5"/>
    <mergeCell ref="A50:E50"/>
    <mergeCell ref="A16:E16"/>
    <mergeCell ref="A25:E25"/>
    <mergeCell ref="A26:E26"/>
    <mergeCell ref="A19:E19"/>
    <mergeCell ref="A20:E20"/>
    <mergeCell ref="A17:E17"/>
    <mergeCell ref="A18:E18"/>
    <mergeCell ref="A8:B8"/>
    <mergeCell ref="C8:K8"/>
    <mergeCell ref="A9:B9"/>
    <mergeCell ref="C9:G9"/>
    <mergeCell ref="A12:C12"/>
    <mergeCell ref="A1:K1"/>
    <mergeCell ref="B3:F3"/>
    <mergeCell ref="B4:F4"/>
    <mergeCell ref="B5:F5"/>
    <mergeCell ref="B6:F6"/>
  </mergeCells>
  <dataValidations count="3">
    <dataValidation type="list" allowBlank="1" showInputMessage="1" showErrorMessage="1" sqref="M16:M41 M46:M51">
      <formula1>$AF$18:$AF$19</formula1>
    </dataValidation>
    <dataValidation type="list" allowBlank="1" showInputMessage="1" showErrorMessage="1" sqref="B3:F3">
      <formula1>$AH$2:$AH$10</formula1>
    </dataValidation>
    <dataValidation type="list" allowBlank="1" showInputMessage="1" showErrorMessage="1" sqref="H5:M5">
      <formula1>$AF$13:$AF$16</formula1>
    </dataValidation>
  </dataValidations>
  <printOptions/>
  <pageMargins left="0.44" right="0.26" top="0.7477083333333333" bottom="0.43" header="0.3" footer="0.3"/>
  <pageSetup horizontalDpi="600" verticalDpi="600" orientation="landscape" paperSize="9" scale="91" r:id="rId3"/>
  <headerFooter>
    <oddHeader>&amp;C&amp;G</oddHeader>
  </headerFooter>
  <rowBreaks count="1" manualBreakCount="1">
    <brk id="36" max="12" man="1"/>
  </rowBreaks>
  <drawing r:id="rId1"/>
  <legacyDrawingHF r:id="rId2"/>
</worksheet>
</file>

<file path=xl/worksheets/sheet4.xml><?xml version="1.0" encoding="utf-8"?>
<worksheet xmlns="http://schemas.openxmlformats.org/spreadsheetml/2006/main" xmlns:r="http://schemas.openxmlformats.org/officeDocument/2006/relationships">
  <dimension ref="B1:L108"/>
  <sheetViews>
    <sheetView showGridLines="0" zoomScale="90" zoomScaleNormal="90" zoomScaleSheetLayoutView="90" zoomScalePageLayoutView="80" workbookViewId="0" topLeftCell="A43">
      <selection activeCell="B66" sqref="B66:L66"/>
    </sheetView>
  </sheetViews>
  <sheetFormatPr defaultColWidth="9.140625" defaultRowHeight="15"/>
  <cols>
    <col min="1" max="1" width="4.8515625" style="168" customWidth="1"/>
    <col min="2" max="2" width="37.28125" style="15" bestFit="1" customWidth="1"/>
    <col min="3" max="3" width="22.8515625" style="168" customWidth="1"/>
    <col min="4" max="4" width="2.57421875" style="168" customWidth="1"/>
    <col min="5" max="5" width="31.8515625" style="168" bestFit="1" customWidth="1"/>
    <col min="6" max="6" width="23.140625" style="168" customWidth="1"/>
    <col min="7" max="16384" width="9.140625" style="168" customWidth="1"/>
  </cols>
  <sheetData>
    <row r="1" spans="2:9" s="204" customFormat="1" ht="63" customHeight="1" thickBot="1">
      <c r="B1" s="434" t="s">
        <v>169</v>
      </c>
      <c r="C1" s="435"/>
      <c r="D1" s="435"/>
      <c r="E1" s="435"/>
      <c r="F1" s="435"/>
      <c r="G1" s="435"/>
      <c r="H1" s="435"/>
      <c r="I1" s="436"/>
    </row>
    <row r="2" spans="2:9" ht="38.25" thickBot="1">
      <c r="B2" s="172" t="s">
        <v>93</v>
      </c>
      <c r="C2" s="173" t="s">
        <v>94</v>
      </c>
      <c r="D2" s="193"/>
      <c r="E2" s="172" t="s">
        <v>34</v>
      </c>
      <c r="F2" s="173" t="s">
        <v>94</v>
      </c>
      <c r="G2" s="166"/>
      <c r="H2" s="166"/>
      <c r="I2" s="167"/>
    </row>
    <row r="3" spans="2:9" ht="16.5" thickBot="1">
      <c r="B3" s="174" t="s">
        <v>95</v>
      </c>
      <c r="C3" s="175"/>
      <c r="D3" s="31"/>
      <c r="E3" s="176" t="s">
        <v>96</v>
      </c>
      <c r="F3" s="177" t="s">
        <v>97</v>
      </c>
      <c r="G3" s="31"/>
      <c r="H3" s="31"/>
      <c r="I3" s="169"/>
    </row>
    <row r="4" spans="2:9" ht="15">
      <c r="B4" s="178" t="s">
        <v>98</v>
      </c>
      <c r="C4" s="179" t="s">
        <v>99</v>
      </c>
      <c r="D4" s="31"/>
      <c r="E4" s="175" t="s">
        <v>100</v>
      </c>
      <c r="F4" s="179" t="s">
        <v>97</v>
      </c>
      <c r="G4" s="31"/>
      <c r="H4" s="31"/>
      <c r="I4" s="169"/>
    </row>
    <row r="5" spans="2:9" ht="15">
      <c r="B5" s="178" t="s">
        <v>101</v>
      </c>
      <c r="C5" s="179" t="s">
        <v>99</v>
      </c>
      <c r="D5" s="31"/>
      <c r="E5" s="175" t="s">
        <v>102</v>
      </c>
      <c r="F5" s="179" t="s">
        <v>97</v>
      </c>
      <c r="G5" s="31"/>
      <c r="H5" s="31"/>
      <c r="I5" s="169"/>
    </row>
    <row r="6" spans="2:9" ht="15">
      <c r="B6" s="178" t="s">
        <v>103</v>
      </c>
      <c r="C6" s="179" t="s">
        <v>97</v>
      </c>
      <c r="D6" s="31"/>
      <c r="E6" s="175" t="s">
        <v>104</v>
      </c>
      <c r="F6" s="179" t="s">
        <v>105</v>
      </c>
      <c r="G6" s="31"/>
      <c r="H6" s="31"/>
      <c r="I6" s="169"/>
    </row>
    <row r="7" spans="2:9" ht="15">
      <c r="B7" s="178" t="s">
        <v>106</v>
      </c>
      <c r="C7" s="179" t="s">
        <v>97</v>
      </c>
      <c r="D7" s="31"/>
      <c r="E7" s="175" t="s">
        <v>107</v>
      </c>
      <c r="F7" s="179" t="s">
        <v>97</v>
      </c>
      <c r="G7" s="31"/>
      <c r="H7" s="31"/>
      <c r="I7" s="169"/>
    </row>
    <row r="8" spans="2:9" ht="15">
      <c r="B8" s="178" t="s">
        <v>108</v>
      </c>
      <c r="C8" s="179" t="s">
        <v>97</v>
      </c>
      <c r="D8" s="31"/>
      <c r="E8" s="175" t="s">
        <v>109</v>
      </c>
      <c r="F8" s="179" t="s">
        <v>97</v>
      </c>
      <c r="G8" s="31"/>
      <c r="H8" s="31"/>
      <c r="I8" s="169"/>
    </row>
    <row r="9" spans="2:9" ht="15.75" thickBot="1">
      <c r="B9" s="178" t="s">
        <v>110</v>
      </c>
      <c r="C9" s="179" t="s">
        <v>97</v>
      </c>
      <c r="D9" s="31"/>
      <c r="E9" s="180" t="s">
        <v>111</v>
      </c>
      <c r="F9" s="181" t="s">
        <v>105</v>
      </c>
      <c r="G9" s="31"/>
      <c r="H9" s="31"/>
      <c r="I9" s="169"/>
    </row>
    <row r="10" spans="2:9" ht="15">
      <c r="B10" s="178" t="s">
        <v>112</v>
      </c>
      <c r="C10" s="179" t="s">
        <v>97</v>
      </c>
      <c r="D10" s="31"/>
      <c r="E10" s="31"/>
      <c r="F10" s="31"/>
      <c r="G10" s="31"/>
      <c r="H10" s="31"/>
      <c r="I10" s="169"/>
    </row>
    <row r="11" spans="2:9" ht="15.75" thickBot="1">
      <c r="B11" s="178" t="s">
        <v>113</v>
      </c>
      <c r="C11" s="179" t="s">
        <v>97</v>
      </c>
      <c r="D11" s="31"/>
      <c r="E11" s="31"/>
      <c r="F11" s="31"/>
      <c r="G11" s="31"/>
      <c r="H11" s="31"/>
      <c r="I11" s="169"/>
    </row>
    <row r="12" spans="2:9" ht="16.5" thickBot="1">
      <c r="B12" s="182" t="s">
        <v>114</v>
      </c>
      <c r="C12" s="175"/>
      <c r="D12" s="31"/>
      <c r="E12" s="31"/>
      <c r="F12" s="31"/>
      <c r="G12" s="31"/>
      <c r="H12" s="31"/>
      <c r="I12" s="169"/>
    </row>
    <row r="13" spans="2:9" ht="15">
      <c r="B13" s="183" t="s">
        <v>115</v>
      </c>
      <c r="C13" s="179" t="s">
        <v>97</v>
      </c>
      <c r="D13" s="31"/>
      <c r="E13" s="31"/>
      <c r="F13" s="31"/>
      <c r="G13" s="31"/>
      <c r="H13" s="31"/>
      <c r="I13" s="169"/>
    </row>
    <row r="14" spans="2:9" ht="15">
      <c r="B14" s="183" t="s">
        <v>116</v>
      </c>
      <c r="C14" s="179" t="s">
        <v>97</v>
      </c>
      <c r="D14" s="31"/>
      <c r="E14" s="31"/>
      <c r="F14" s="31"/>
      <c r="G14" s="31"/>
      <c r="H14" s="31"/>
      <c r="I14" s="169"/>
    </row>
    <row r="15" spans="2:9" ht="15">
      <c r="B15" s="183" t="s">
        <v>117</v>
      </c>
      <c r="C15" s="179" t="s">
        <v>97</v>
      </c>
      <c r="D15" s="31"/>
      <c r="E15" s="31"/>
      <c r="F15" s="31"/>
      <c r="G15" s="31"/>
      <c r="H15" s="31"/>
      <c r="I15" s="169"/>
    </row>
    <row r="16" spans="2:9" ht="15">
      <c r="B16" s="183" t="s">
        <v>118</v>
      </c>
      <c r="C16" s="179" t="s">
        <v>97</v>
      </c>
      <c r="D16" s="31"/>
      <c r="E16" s="31"/>
      <c r="F16" s="31"/>
      <c r="G16" s="31"/>
      <c r="H16" s="31"/>
      <c r="I16" s="169"/>
    </row>
    <row r="17" spans="2:9" ht="15">
      <c r="B17" s="183" t="s">
        <v>119</v>
      </c>
      <c r="C17" s="179" t="s">
        <v>97</v>
      </c>
      <c r="D17" s="31"/>
      <c r="E17" s="31"/>
      <c r="F17" s="31"/>
      <c r="G17" s="31"/>
      <c r="H17" s="31"/>
      <c r="I17" s="169"/>
    </row>
    <row r="18" spans="2:9" ht="15">
      <c r="B18" s="183" t="s">
        <v>120</v>
      </c>
      <c r="C18" s="179" t="s">
        <v>97</v>
      </c>
      <c r="D18" s="31"/>
      <c r="E18" s="31"/>
      <c r="F18" s="31"/>
      <c r="G18" s="31"/>
      <c r="H18" s="31"/>
      <c r="I18" s="169"/>
    </row>
    <row r="19" spans="2:9" ht="15">
      <c r="B19" s="183" t="s">
        <v>121</v>
      </c>
      <c r="C19" s="179" t="s">
        <v>97</v>
      </c>
      <c r="D19" s="31"/>
      <c r="E19" s="31"/>
      <c r="F19" s="31"/>
      <c r="G19" s="31"/>
      <c r="H19" s="31"/>
      <c r="I19" s="169"/>
    </row>
    <row r="20" spans="2:9" ht="15">
      <c r="B20" s="183" t="s">
        <v>122</v>
      </c>
      <c r="C20" s="179" t="s">
        <v>97</v>
      </c>
      <c r="D20" s="31"/>
      <c r="E20" s="31"/>
      <c r="F20" s="31"/>
      <c r="G20" s="31"/>
      <c r="H20" s="31"/>
      <c r="I20" s="169"/>
    </row>
    <row r="21" spans="2:9" ht="15.75" thickBot="1">
      <c r="B21" s="183" t="s">
        <v>123</v>
      </c>
      <c r="C21" s="179" t="s">
        <v>97</v>
      </c>
      <c r="D21" s="31"/>
      <c r="E21" s="31"/>
      <c r="F21" s="31"/>
      <c r="G21" s="31"/>
      <c r="H21" s="31"/>
      <c r="I21" s="169"/>
    </row>
    <row r="22" spans="2:9" ht="16.5" thickBot="1">
      <c r="B22" s="182" t="s">
        <v>124</v>
      </c>
      <c r="C22" s="175"/>
      <c r="D22" s="31"/>
      <c r="E22" s="31"/>
      <c r="F22" s="31"/>
      <c r="G22" s="31"/>
      <c r="H22" s="31"/>
      <c r="I22" s="169"/>
    </row>
    <row r="23" spans="2:9" ht="15">
      <c r="B23" s="184" t="s">
        <v>125</v>
      </c>
      <c r="C23" s="179" t="s">
        <v>97</v>
      </c>
      <c r="D23" s="31"/>
      <c r="E23" s="31"/>
      <c r="F23" s="31"/>
      <c r="G23" s="31"/>
      <c r="H23" s="31"/>
      <c r="I23" s="169"/>
    </row>
    <row r="24" spans="2:9" ht="15">
      <c r="B24" s="184" t="s">
        <v>126</v>
      </c>
      <c r="C24" s="179" t="s">
        <v>127</v>
      </c>
      <c r="D24" s="31"/>
      <c r="E24" s="31" t="s">
        <v>128</v>
      </c>
      <c r="F24" s="31"/>
      <c r="G24" s="31"/>
      <c r="H24" s="31"/>
      <c r="I24" s="169"/>
    </row>
    <row r="25" spans="2:9" ht="15.75" thickBot="1">
      <c r="B25" s="184" t="s">
        <v>129</v>
      </c>
      <c r="C25" s="179" t="s">
        <v>97</v>
      </c>
      <c r="D25" s="31"/>
      <c r="E25" s="31"/>
      <c r="F25" s="31"/>
      <c r="G25" s="31"/>
      <c r="H25" s="31"/>
      <c r="I25" s="169"/>
    </row>
    <row r="26" spans="2:9" ht="16.5" thickBot="1">
      <c r="B26" s="182" t="s">
        <v>130</v>
      </c>
      <c r="C26" s="175"/>
      <c r="D26" s="31"/>
      <c r="E26" s="31"/>
      <c r="F26" s="31"/>
      <c r="G26" s="31"/>
      <c r="H26" s="31"/>
      <c r="I26" s="169"/>
    </row>
    <row r="27" spans="2:9" ht="15">
      <c r="B27" s="185" t="s">
        <v>131</v>
      </c>
      <c r="C27" s="179" t="s">
        <v>105</v>
      </c>
      <c r="D27" s="31"/>
      <c r="E27" s="31"/>
      <c r="F27" s="31"/>
      <c r="G27" s="31"/>
      <c r="H27" s="31"/>
      <c r="I27" s="169"/>
    </row>
    <row r="28" spans="2:9" ht="15">
      <c r="B28" s="185" t="s">
        <v>132</v>
      </c>
      <c r="C28" s="179" t="s">
        <v>105</v>
      </c>
      <c r="D28" s="31"/>
      <c r="E28" s="31"/>
      <c r="F28" s="31"/>
      <c r="G28" s="31"/>
      <c r="H28" s="31"/>
      <c r="I28" s="169"/>
    </row>
    <row r="29" spans="2:9" ht="15.75" thickBot="1">
      <c r="B29" s="185" t="s">
        <v>133</v>
      </c>
      <c r="C29" s="179" t="s">
        <v>105</v>
      </c>
      <c r="D29" s="31"/>
      <c r="E29" s="31"/>
      <c r="F29" s="31"/>
      <c r="G29" s="31"/>
      <c r="H29" s="31"/>
      <c r="I29" s="169"/>
    </row>
    <row r="30" spans="2:9" ht="16.5" thickBot="1">
      <c r="B30" s="182" t="s">
        <v>134</v>
      </c>
      <c r="C30" s="175"/>
      <c r="D30" s="31"/>
      <c r="E30" s="31"/>
      <c r="F30" s="31"/>
      <c r="G30" s="31"/>
      <c r="H30" s="31"/>
      <c r="I30" s="169"/>
    </row>
    <row r="31" spans="2:9" ht="15">
      <c r="B31" s="186" t="s">
        <v>135</v>
      </c>
      <c r="C31" s="179" t="s">
        <v>105</v>
      </c>
      <c r="D31" s="31"/>
      <c r="E31" s="31"/>
      <c r="F31" s="31"/>
      <c r="G31" s="31"/>
      <c r="H31" s="31"/>
      <c r="I31" s="169"/>
    </row>
    <row r="32" spans="2:9" ht="15">
      <c r="B32" s="186" t="s">
        <v>136</v>
      </c>
      <c r="C32" s="179" t="s">
        <v>105</v>
      </c>
      <c r="D32" s="31"/>
      <c r="E32" s="31"/>
      <c r="F32" s="31"/>
      <c r="G32" s="31"/>
      <c r="H32" s="31"/>
      <c r="I32" s="169"/>
    </row>
    <row r="33" spans="2:9" ht="15">
      <c r="B33" s="186" t="s">
        <v>137</v>
      </c>
      <c r="C33" s="179" t="s">
        <v>105</v>
      </c>
      <c r="D33" s="31"/>
      <c r="E33" s="31"/>
      <c r="F33" s="31"/>
      <c r="G33" s="31"/>
      <c r="H33" s="31"/>
      <c r="I33" s="169"/>
    </row>
    <row r="34" spans="2:9" ht="15.75" thickBot="1">
      <c r="B34" s="186" t="s">
        <v>138</v>
      </c>
      <c r="C34" s="179" t="s">
        <v>97</v>
      </c>
      <c r="D34" s="31"/>
      <c r="E34" s="31"/>
      <c r="F34" s="31"/>
      <c r="G34" s="31"/>
      <c r="H34" s="31"/>
      <c r="I34" s="169"/>
    </row>
    <row r="35" spans="2:9" ht="16.5" thickBot="1">
      <c r="B35" s="182" t="s">
        <v>139</v>
      </c>
      <c r="C35" s="175"/>
      <c r="D35" s="31"/>
      <c r="E35" s="31"/>
      <c r="F35" s="31"/>
      <c r="G35" s="31"/>
      <c r="H35" s="31"/>
      <c r="I35" s="169"/>
    </row>
    <row r="36" spans="2:9" ht="15">
      <c r="B36" s="187" t="s">
        <v>140</v>
      </c>
      <c r="C36" s="179" t="s">
        <v>127</v>
      </c>
      <c r="D36" s="31"/>
      <c r="E36" s="31" t="s">
        <v>141</v>
      </c>
      <c r="F36" s="31"/>
      <c r="G36" s="31"/>
      <c r="H36" s="31"/>
      <c r="I36" s="169"/>
    </row>
    <row r="37" spans="2:9" ht="15">
      <c r="B37" s="187" t="s">
        <v>142</v>
      </c>
      <c r="C37" s="179" t="s">
        <v>127</v>
      </c>
      <c r="D37" s="31"/>
      <c r="E37" s="31" t="s">
        <v>143</v>
      </c>
      <c r="F37" s="31"/>
      <c r="G37" s="31"/>
      <c r="H37" s="31"/>
      <c r="I37" s="169"/>
    </row>
    <row r="38" spans="2:9" ht="15">
      <c r="B38" s="187" t="s">
        <v>144</v>
      </c>
      <c r="C38" s="179" t="s">
        <v>127</v>
      </c>
      <c r="D38" s="31"/>
      <c r="E38" s="31" t="s">
        <v>145</v>
      </c>
      <c r="F38" s="31"/>
      <c r="G38" s="31"/>
      <c r="H38" s="31"/>
      <c r="I38" s="169"/>
    </row>
    <row r="39" spans="2:9" ht="15">
      <c r="B39" s="187" t="s">
        <v>146</v>
      </c>
      <c r="C39" s="179" t="s">
        <v>97</v>
      </c>
      <c r="D39" s="31"/>
      <c r="E39" s="31"/>
      <c r="F39" s="31"/>
      <c r="G39" s="31"/>
      <c r="H39" s="31"/>
      <c r="I39" s="169"/>
    </row>
    <row r="40" spans="2:9" ht="15.75" thickBot="1">
      <c r="B40" s="187" t="s">
        <v>147</v>
      </c>
      <c r="C40" s="179" t="s">
        <v>97</v>
      </c>
      <c r="D40" s="31"/>
      <c r="E40" s="31"/>
      <c r="F40" s="31"/>
      <c r="G40" s="31"/>
      <c r="H40" s="31"/>
      <c r="I40" s="169"/>
    </row>
    <row r="41" spans="2:9" ht="16.5" thickBot="1">
      <c r="B41" s="182" t="s">
        <v>148</v>
      </c>
      <c r="C41" s="175"/>
      <c r="D41" s="31"/>
      <c r="E41" s="31"/>
      <c r="F41" s="31"/>
      <c r="G41" s="31"/>
      <c r="H41" s="31"/>
      <c r="I41" s="169"/>
    </row>
    <row r="42" spans="2:9" ht="15">
      <c r="B42" s="188" t="s">
        <v>149</v>
      </c>
      <c r="C42" s="179" t="s">
        <v>97</v>
      </c>
      <c r="D42" s="31"/>
      <c r="E42" s="31"/>
      <c r="F42" s="31"/>
      <c r="G42" s="31"/>
      <c r="H42" s="31"/>
      <c r="I42" s="169"/>
    </row>
    <row r="43" spans="2:9" ht="15">
      <c r="B43" s="188" t="s">
        <v>150</v>
      </c>
      <c r="C43" s="179" t="s">
        <v>97</v>
      </c>
      <c r="D43" s="31"/>
      <c r="E43" s="31"/>
      <c r="F43" s="31"/>
      <c r="G43" s="31"/>
      <c r="H43" s="31"/>
      <c r="I43" s="169"/>
    </row>
    <row r="44" spans="2:9" ht="15">
      <c r="B44" s="188" t="s">
        <v>151</v>
      </c>
      <c r="C44" s="179" t="s">
        <v>97</v>
      </c>
      <c r="D44" s="31"/>
      <c r="E44" s="31"/>
      <c r="F44" s="31"/>
      <c r="G44" s="31"/>
      <c r="H44" s="31"/>
      <c r="I44" s="169"/>
    </row>
    <row r="45" spans="2:9" ht="15.75" thickBot="1">
      <c r="B45" s="188" t="s">
        <v>152</v>
      </c>
      <c r="C45" s="179" t="s">
        <v>105</v>
      </c>
      <c r="D45" s="31"/>
      <c r="E45" s="31"/>
      <c r="F45" s="31"/>
      <c r="G45" s="31"/>
      <c r="H45" s="31"/>
      <c r="I45" s="169"/>
    </row>
    <row r="46" spans="2:9" ht="16.5" thickBot="1">
      <c r="B46" s="182" t="s">
        <v>153</v>
      </c>
      <c r="C46" s="175"/>
      <c r="D46" s="31"/>
      <c r="E46" s="31"/>
      <c r="F46" s="31"/>
      <c r="G46" s="31"/>
      <c r="H46" s="31"/>
      <c r="I46" s="169"/>
    </row>
    <row r="47" spans="2:9" ht="15">
      <c r="B47" s="189" t="s">
        <v>154</v>
      </c>
      <c r="C47" s="179" t="s">
        <v>105</v>
      </c>
      <c r="D47" s="31"/>
      <c r="E47" s="31"/>
      <c r="F47" s="31"/>
      <c r="G47" s="31"/>
      <c r="H47" s="31"/>
      <c r="I47" s="169"/>
    </row>
    <row r="48" spans="2:9" ht="15">
      <c r="B48" s="189" t="s">
        <v>155</v>
      </c>
      <c r="C48" s="179" t="s">
        <v>97</v>
      </c>
      <c r="D48" s="31"/>
      <c r="E48" s="31"/>
      <c r="F48" s="31"/>
      <c r="G48" s="31"/>
      <c r="H48" s="31"/>
      <c r="I48" s="169"/>
    </row>
    <row r="49" spans="2:9" ht="15">
      <c r="B49" s="189" t="s">
        <v>156</v>
      </c>
      <c r="C49" s="179" t="s">
        <v>97</v>
      </c>
      <c r="D49" s="31"/>
      <c r="E49" s="31"/>
      <c r="F49" s="31"/>
      <c r="G49" s="31"/>
      <c r="H49" s="31"/>
      <c r="I49" s="169"/>
    </row>
    <row r="50" spans="2:9" ht="15">
      <c r="B50" s="189" t="s">
        <v>157</v>
      </c>
      <c r="C50" s="179" t="s">
        <v>127</v>
      </c>
      <c r="D50" s="31"/>
      <c r="E50" s="31" t="s">
        <v>158</v>
      </c>
      <c r="F50" s="31"/>
      <c r="G50" s="31"/>
      <c r="H50" s="31"/>
      <c r="I50" s="169"/>
    </row>
    <row r="51" spans="2:9" ht="15">
      <c r="B51" s="189" t="s">
        <v>159</v>
      </c>
      <c r="C51" s="179" t="s">
        <v>97</v>
      </c>
      <c r="D51" s="31"/>
      <c r="E51" s="31"/>
      <c r="F51" s="31"/>
      <c r="G51" s="31"/>
      <c r="H51" s="31"/>
      <c r="I51" s="169"/>
    </row>
    <row r="52" spans="2:9" ht="15">
      <c r="B52" s="189" t="s">
        <v>160</v>
      </c>
      <c r="C52" s="179" t="s">
        <v>97</v>
      </c>
      <c r="D52" s="31"/>
      <c r="E52" s="31"/>
      <c r="F52" s="31"/>
      <c r="G52" s="31"/>
      <c r="H52" s="31"/>
      <c r="I52" s="169"/>
    </row>
    <row r="53" spans="2:9" ht="15">
      <c r="B53" s="189" t="s">
        <v>161</v>
      </c>
      <c r="C53" s="179" t="s">
        <v>127</v>
      </c>
      <c r="D53" s="31"/>
      <c r="E53" s="31" t="s">
        <v>162</v>
      </c>
      <c r="F53" s="31"/>
      <c r="G53" s="31"/>
      <c r="H53" s="31"/>
      <c r="I53" s="169"/>
    </row>
    <row r="54" spans="2:9" ht="15">
      <c r="B54" s="189" t="s">
        <v>163</v>
      </c>
      <c r="C54" s="179" t="s">
        <v>97</v>
      </c>
      <c r="D54" s="31"/>
      <c r="E54" s="31"/>
      <c r="F54" s="31"/>
      <c r="G54" s="31"/>
      <c r="H54" s="31"/>
      <c r="I54" s="169"/>
    </row>
    <row r="55" spans="2:9" ht="15">
      <c r="B55" s="189" t="s">
        <v>164</v>
      </c>
      <c r="C55" s="179" t="s">
        <v>127</v>
      </c>
      <c r="D55" s="31"/>
      <c r="E55" s="31" t="s">
        <v>165</v>
      </c>
      <c r="F55" s="31"/>
      <c r="G55" s="31"/>
      <c r="H55" s="31"/>
      <c r="I55" s="169"/>
    </row>
    <row r="56" spans="2:9" ht="15.75" thickBot="1">
      <c r="B56" s="190" t="s">
        <v>109</v>
      </c>
      <c r="C56" s="181" t="s">
        <v>97</v>
      </c>
      <c r="D56" s="170"/>
      <c r="E56" s="170"/>
      <c r="F56" s="170"/>
      <c r="G56" s="170"/>
      <c r="H56" s="170"/>
      <c r="I56" s="171"/>
    </row>
    <row r="58" spans="2:12" ht="18.75">
      <c r="B58" s="11" t="s">
        <v>22</v>
      </c>
      <c r="C58" s="1"/>
      <c r="D58" s="1"/>
      <c r="E58" s="1"/>
      <c r="F58" s="1"/>
      <c r="G58"/>
      <c r="H58"/>
      <c r="I58"/>
      <c r="J58"/>
      <c r="K58"/>
      <c r="L58"/>
    </row>
    <row r="59" spans="2:12" ht="15.75" thickBot="1">
      <c r="B59"/>
      <c r="C59"/>
      <c r="D59"/>
      <c r="E59"/>
      <c r="F59"/>
      <c r="G59"/>
      <c r="H59"/>
      <c r="I59"/>
      <c r="J59"/>
      <c r="K59"/>
      <c r="L59"/>
    </row>
    <row r="60" spans="2:12" ht="15">
      <c r="B60" s="437" t="s">
        <v>53</v>
      </c>
      <c r="C60" s="438"/>
      <c r="D60" s="438"/>
      <c r="E60" s="438"/>
      <c r="F60" s="438"/>
      <c r="G60" s="438"/>
      <c r="H60" s="438"/>
      <c r="I60" s="438"/>
      <c r="J60" s="438"/>
      <c r="K60" s="438"/>
      <c r="L60" s="439"/>
    </row>
    <row r="61" spans="2:12" ht="15">
      <c r="B61" s="440"/>
      <c r="C61" s="441"/>
      <c r="D61" s="441"/>
      <c r="E61" s="441"/>
      <c r="F61" s="441"/>
      <c r="G61" s="441"/>
      <c r="H61" s="441"/>
      <c r="I61" s="441"/>
      <c r="J61" s="441"/>
      <c r="K61" s="441"/>
      <c r="L61" s="442"/>
    </row>
    <row r="62" spans="2:12" ht="15">
      <c r="B62" s="440"/>
      <c r="C62" s="441"/>
      <c r="D62" s="441"/>
      <c r="E62" s="441"/>
      <c r="F62" s="441"/>
      <c r="G62" s="441"/>
      <c r="H62" s="441"/>
      <c r="I62" s="441"/>
      <c r="J62" s="441"/>
      <c r="K62" s="441"/>
      <c r="L62" s="442"/>
    </row>
    <row r="63" spans="2:12" ht="15">
      <c r="B63" s="440"/>
      <c r="C63" s="441"/>
      <c r="D63" s="441"/>
      <c r="E63" s="441"/>
      <c r="F63" s="441"/>
      <c r="G63" s="441"/>
      <c r="H63" s="441"/>
      <c r="I63" s="441"/>
      <c r="J63" s="441"/>
      <c r="K63" s="441"/>
      <c r="L63" s="442"/>
    </row>
    <row r="64" spans="2:12" ht="15.75" thickBot="1">
      <c r="B64" s="443"/>
      <c r="C64" s="444"/>
      <c r="D64" s="444"/>
      <c r="E64" s="444"/>
      <c r="F64" s="444"/>
      <c r="G64" s="444"/>
      <c r="H64" s="444"/>
      <c r="I64" s="444"/>
      <c r="J64" s="444"/>
      <c r="K64" s="444"/>
      <c r="L64" s="445"/>
    </row>
    <row r="65" spans="2:12" ht="15">
      <c r="B65"/>
      <c r="C65"/>
      <c r="D65"/>
      <c r="E65"/>
      <c r="F65"/>
      <c r="G65"/>
      <c r="H65"/>
      <c r="I65"/>
      <c r="J65"/>
      <c r="K65"/>
      <c r="L65"/>
    </row>
    <row r="66" spans="2:12" ht="15">
      <c r="B66" s="446" t="s">
        <v>23</v>
      </c>
      <c r="C66" s="446"/>
      <c r="D66" s="446"/>
      <c r="E66" s="446"/>
      <c r="F66" s="446"/>
      <c r="G66" s="446"/>
      <c r="H66" s="446"/>
      <c r="I66" s="446"/>
      <c r="J66" s="446"/>
      <c r="K66" s="446"/>
      <c r="L66" s="446"/>
    </row>
    <row r="67" spans="2:12" ht="15">
      <c r="B67"/>
      <c r="C67"/>
      <c r="D67"/>
      <c r="E67"/>
      <c r="F67"/>
      <c r="G67"/>
      <c r="H67"/>
      <c r="I67"/>
      <c r="J67"/>
      <c r="K67"/>
      <c r="L67"/>
    </row>
    <row r="68" spans="2:12" ht="15.75" thickBot="1">
      <c r="B68"/>
      <c r="C68"/>
      <c r="K68"/>
      <c r="L68"/>
    </row>
    <row r="69" spans="2:12" ht="15.75" thickBot="1">
      <c r="B69"/>
      <c r="C69"/>
      <c r="F69" s="428" t="s">
        <v>34</v>
      </c>
      <c r="G69" s="429"/>
      <c r="H69" s="429"/>
      <c r="I69" s="430"/>
      <c r="K69"/>
      <c r="L69"/>
    </row>
    <row r="70" spans="2:12" ht="15.75" thickBot="1">
      <c r="B70"/>
      <c r="C70"/>
      <c r="K70"/>
      <c r="L70"/>
    </row>
    <row r="71" spans="2:12" ht="15.75" thickBot="1">
      <c r="B71"/>
      <c r="C71"/>
      <c r="D71" s="369" t="s">
        <v>25</v>
      </c>
      <c r="E71" s="330"/>
      <c r="F71" s="330"/>
      <c r="G71" s="370"/>
      <c r="H71" s="369" t="s">
        <v>26</v>
      </c>
      <c r="I71" s="330"/>
      <c r="J71" s="370"/>
      <c r="K71"/>
      <c r="L71"/>
    </row>
    <row r="72" spans="2:12" ht="15">
      <c r="B72"/>
      <c r="C72"/>
      <c r="D72" s="431" t="s">
        <v>71</v>
      </c>
      <c r="E72" s="432"/>
      <c r="F72" s="432"/>
      <c r="G72" s="433"/>
      <c r="H72" s="431" t="s">
        <v>30</v>
      </c>
      <c r="I72" s="432"/>
      <c r="J72" s="433"/>
      <c r="K72"/>
      <c r="L72"/>
    </row>
    <row r="73" spans="2:12" ht="15">
      <c r="B73"/>
      <c r="C73"/>
      <c r="D73" s="422" t="s">
        <v>72</v>
      </c>
      <c r="E73" s="423"/>
      <c r="F73" s="423"/>
      <c r="G73" s="424"/>
      <c r="H73" s="422" t="s">
        <v>31</v>
      </c>
      <c r="I73" s="423"/>
      <c r="J73" s="424"/>
      <c r="K73"/>
      <c r="L73"/>
    </row>
    <row r="74" spans="2:12" ht="15">
      <c r="B74"/>
      <c r="C74"/>
      <c r="D74" s="422" t="s">
        <v>27</v>
      </c>
      <c r="E74" s="423"/>
      <c r="F74" s="423"/>
      <c r="G74" s="424"/>
      <c r="H74" s="422" t="s">
        <v>32</v>
      </c>
      <c r="I74" s="423"/>
      <c r="J74" s="424"/>
      <c r="K74"/>
      <c r="L74"/>
    </row>
    <row r="75" spans="2:12" ht="15">
      <c r="B75"/>
      <c r="C75"/>
      <c r="D75" s="422" t="s">
        <v>28</v>
      </c>
      <c r="E75" s="423"/>
      <c r="F75" s="423"/>
      <c r="G75" s="424"/>
      <c r="H75" s="422" t="s">
        <v>33</v>
      </c>
      <c r="I75" s="423"/>
      <c r="J75" s="424"/>
      <c r="K75"/>
      <c r="L75"/>
    </row>
    <row r="76" spans="2:12" ht="15">
      <c r="B76"/>
      <c r="C76"/>
      <c r="D76" s="422" t="s">
        <v>68</v>
      </c>
      <c r="E76" s="423"/>
      <c r="F76" s="423"/>
      <c r="G76" s="424"/>
      <c r="H76" s="422"/>
      <c r="I76" s="423"/>
      <c r="J76" s="424"/>
      <c r="K76"/>
      <c r="L76"/>
    </row>
    <row r="77" spans="2:12" ht="15.75" thickBot="1">
      <c r="B77"/>
      <c r="C77"/>
      <c r="D77" s="425" t="s">
        <v>29</v>
      </c>
      <c r="E77" s="426"/>
      <c r="F77" s="426"/>
      <c r="G77" s="427"/>
      <c r="H77" s="425"/>
      <c r="I77" s="426"/>
      <c r="J77" s="427"/>
      <c r="K77"/>
      <c r="L77"/>
    </row>
    <row r="78" spans="2:12" ht="15.75" thickBot="1">
      <c r="B78"/>
      <c r="C78"/>
      <c r="K78"/>
      <c r="L78"/>
    </row>
    <row r="79" spans="2:12" ht="15.75" thickBot="1">
      <c r="B79"/>
      <c r="C79"/>
      <c r="F79" s="428" t="s">
        <v>24</v>
      </c>
      <c r="G79" s="429"/>
      <c r="H79" s="429"/>
      <c r="I79" s="430"/>
      <c r="K79"/>
      <c r="L79"/>
    </row>
    <row r="80" spans="2:12" ht="15.75" thickBot="1">
      <c r="B80"/>
      <c r="C80"/>
      <c r="K80"/>
      <c r="L80"/>
    </row>
    <row r="81" spans="2:12" ht="15.75" thickBot="1">
      <c r="B81"/>
      <c r="C81"/>
      <c r="D81" s="369" t="s">
        <v>25</v>
      </c>
      <c r="E81" s="330"/>
      <c r="F81" s="330"/>
      <c r="G81" s="370"/>
      <c r="H81" s="369" t="s">
        <v>26</v>
      </c>
      <c r="I81" s="330"/>
      <c r="J81" s="370"/>
      <c r="K81"/>
      <c r="L81"/>
    </row>
    <row r="82" spans="2:12" ht="15">
      <c r="B82"/>
      <c r="C82"/>
      <c r="D82" s="431" t="s">
        <v>71</v>
      </c>
      <c r="E82" s="432"/>
      <c r="F82" s="432"/>
      <c r="G82" s="433"/>
      <c r="H82" s="431" t="s">
        <v>30</v>
      </c>
      <c r="I82" s="432"/>
      <c r="J82" s="433"/>
      <c r="K82"/>
      <c r="L82"/>
    </row>
    <row r="83" spans="2:12" ht="15">
      <c r="B83"/>
      <c r="C83"/>
      <c r="D83" s="422" t="s">
        <v>72</v>
      </c>
      <c r="E83" s="423"/>
      <c r="F83" s="423"/>
      <c r="G83" s="424"/>
      <c r="H83" s="422" t="s">
        <v>31</v>
      </c>
      <c r="I83" s="423"/>
      <c r="J83" s="424"/>
      <c r="K83"/>
      <c r="L83"/>
    </row>
    <row r="84" spans="2:12" ht="15">
      <c r="B84"/>
      <c r="C84"/>
      <c r="D84" s="422" t="s">
        <v>27</v>
      </c>
      <c r="E84" s="423"/>
      <c r="F84" s="423"/>
      <c r="G84" s="424"/>
      <c r="H84" s="422" t="s">
        <v>32</v>
      </c>
      <c r="I84" s="423"/>
      <c r="J84" s="424"/>
      <c r="K84"/>
      <c r="L84"/>
    </row>
    <row r="85" spans="2:12" ht="15">
      <c r="B85"/>
      <c r="C85"/>
      <c r="D85" s="422" t="s">
        <v>28</v>
      </c>
      <c r="E85" s="423"/>
      <c r="F85" s="423"/>
      <c r="G85" s="424"/>
      <c r="H85" s="422" t="s">
        <v>33</v>
      </c>
      <c r="I85" s="423"/>
      <c r="J85" s="424"/>
      <c r="K85"/>
      <c r="L85"/>
    </row>
    <row r="86" spans="2:12" ht="15">
      <c r="B86"/>
      <c r="C86"/>
      <c r="D86" s="422" t="s">
        <v>68</v>
      </c>
      <c r="E86" s="423"/>
      <c r="F86" s="423"/>
      <c r="G86" s="424"/>
      <c r="H86" s="422"/>
      <c r="I86" s="423"/>
      <c r="J86" s="424"/>
      <c r="K86"/>
      <c r="L86"/>
    </row>
    <row r="87" spans="2:12" ht="15.75" thickBot="1">
      <c r="B87"/>
      <c r="C87"/>
      <c r="D87" s="425" t="s">
        <v>29</v>
      </c>
      <c r="E87" s="426"/>
      <c r="F87" s="426"/>
      <c r="G87" s="427"/>
      <c r="H87" s="425"/>
      <c r="I87" s="426"/>
      <c r="J87" s="427"/>
      <c r="K87"/>
      <c r="L87"/>
    </row>
    <row r="88" spans="2:12" ht="15">
      <c r="B88"/>
      <c r="C88"/>
      <c r="D88"/>
      <c r="E88"/>
      <c r="F88"/>
      <c r="G88"/>
      <c r="H88"/>
      <c r="I88"/>
      <c r="J88"/>
      <c r="K88"/>
      <c r="L88"/>
    </row>
    <row r="89" spans="2:12" ht="15">
      <c r="B89"/>
      <c r="C89"/>
      <c r="D89"/>
      <c r="E89"/>
      <c r="F89"/>
      <c r="G89"/>
      <c r="H89"/>
      <c r="I89"/>
      <c r="J89"/>
      <c r="K89"/>
      <c r="L89"/>
    </row>
    <row r="90" spans="2:12" ht="15">
      <c r="B90"/>
      <c r="C90"/>
      <c r="D90"/>
      <c r="E90"/>
      <c r="F90"/>
      <c r="G90"/>
      <c r="H90"/>
      <c r="I90"/>
      <c r="J90"/>
      <c r="K90"/>
      <c r="L90"/>
    </row>
    <row r="91" spans="2:12" ht="15">
      <c r="B91"/>
      <c r="C91"/>
      <c r="E91"/>
      <c r="F91"/>
      <c r="G91"/>
      <c r="H91"/>
      <c r="I91"/>
      <c r="J91"/>
      <c r="K91"/>
      <c r="L91"/>
    </row>
    <row r="92" spans="2:12" ht="15">
      <c r="B92"/>
      <c r="C92"/>
      <c r="D92"/>
      <c r="E92"/>
      <c r="F92"/>
      <c r="G92"/>
      <c r="H92"/>
      <c r="I92"/>
      <c r="J92"/>
      <c r="K92"/>
      <c r="L92"/>
    </row>
    <row r="93" spans="2:12" ht="15">
      <c r="B93"/>
      <c r="C93"/>
      <c r="D93"/>
      <c r="E93"/>
      <c r="F93"/>
      <c r="G93"/>
      <c r="H93"/>
      <c r="I93"/>
      <c r="J93"/>
      <c r="K93"/>
      <c r="L93"/>
    </row>
    <row r="94" spans="2:12" ht="15">
      <c r="B94"/>
      <c r="C94"/>
      <c r="D94"/>
      <c r="E94"/>
      <c r="F94"/>
      <c r="G94"/>
      <c r="H94"/>
      <c r="I94"/>
      <c r="J94"/>
      <c r="K94"/>
      <c r="L94"/>
    </row>
    <row r="95" spans="2:12" ht="15">
      <c r="B95"/>
      <c r="C95"/>
      <c r="D95"/>
      <c r="E95"/>
      <c r="F95"/>
      <c r="G95"/>
      <c r="H95"/>
      <c r="I95"/>
      <c r="J95"/>
      <c r="K95"/>
      <c r="L95"/>
    </row>
    <row r="96" spans="2:12" ht="15">
      <c r="B96"/>
      <c r="C96"/>
      <c r="D96"/>
      <c r="E96"/>
      <c r="F96"/>
      <c r="G96"/>
      <c r="H96"/>
      <c r="I96"/>
      <c r="J96"/>
      <c r="K96"/>
      <c r="L96"/>
    </row>
    <row r="97" spans="2:12" ht="15">
      <c r="B97"/>
      <c r="C97"/>
      <c r="D97"/>
      <c r="E97"/>
      <c r="F97"/>
      <c r="G97"/>
      <c r="H97"/>
      <c r="I97"/>
      <c r="J97"/>
      <c r="K97"/>
      <c r="L97"/>
    </row>
    <row r="98" spans="2:12" ht="15">
      <c r="B98"/>
      <c r="C98"/>
      <c r="D98"/>
      <c r="E98"/>
      <c r="F98"/>
      <c r="G98"/>
      <c r="H98"/>
      <c r="I98"/>
      <c r="J98"/>
      <c r="K98"/>
      <c r="L98"/>
    </row>
    <row r="99" spans="2:12" ht="15">
      <c r="B99"/>
      <c r="C99"/>
      <c r="D99"/>
      <c r="E99"/>
      <c r="F99"/>
      <c r="G99"/>
      <c r="H99"/>
      <c r="I99"/>
      <c r="J99"/>
      <c r="K99"/>
      <c r="L99"/>
    </row>
    <row r="100" spans="2:12" ht="15">
      <c r="B100"/>
      <c r="C100"/>
      <c r="D100"/>
      <c r="E100"/>
      <c r="F100"/>
      <c r="G100"/>
      <c r="H100"/>
      <c r="I100"/>
      <c r="J100"/>
      <c r="K100"/>
      <c r="L100"/>
    </row>
    <row r="101" spans="2:12" ht="15">
      <c r="B101"/>
      <c r="C101"/>
      <c r="D101"/>
      <c r="E101"/>
      <c r="F101"/>
      <c r="G101"/>
      <c r="H101"/>
      <c r="I101"/>
      <c r="J101"/>
      <c r="K101"/>
      <c r="L101"/>
    </row>
    <row r="102" spans="2:12" ht="15">
      <c r="B102"/>
      <c r="C102"/>
      <c r="D102"/>
      <c r="E102"/>
      <c r="F102"/>
      <c r="G102"/>
      <c r="H102"/>
      <c r="I102"/>
      <c r="J102"/>
      <c r="K102"/>
      <c r="L102"/>
    </row>
    <row r="103" spans="2:12" ht="15">
      <c r="B103"/>
      <c r="C103"/>
      <c r="D103"/>
      <c r="E103"/>
      <c r="F103"/>
      <c r="G103"/>
      <c r="H103"/>
      <c r="I103"/>
      <c r="J103"/>
      <c r="K103"/>
      <c r="L103"/>
    </row>
    <row r="104" spans="2:12" ht="15">
      <c r="B104"/>
      <c r="C104"/>
      <c r="D104"/>
      <c r="E104"/>
      <c r="F104"/>
      <c r="G104"/>
      <c r="H104"/>
      <c r="I104"/>
      <c r="J104"/>
      <c r="K104"/>
      <c r="L104"/>
    </row>
    <row r="105" spans="2:12" ht="15">
      <c r="B105"/>
      <c r="C105"/>
      <c r="D105"/>
      <c r="E105"/>
      <c r="F105"/>
      <c r="G105"/>
      <c r="H105"/>
      <c r="I105"/>
      <c r="J105"/>
      <c r="K105"/>
      <c r="L105"/>
    </row>
    <row r="106" spans="2:12" ht="15">
      <c r="B106" s="203"/>
      <c r="C106" s="203"/>
      <c r="D106" s="203"/>
      <c r="E106" s="203"/>
      <c r="F106" s="203"/>
      <c r="G106" s="203"/>
      <c r="H106" s="203"/>
      <c r="I106" s="203"/>
      <c r="J106" s="203"/>
      <c r="K106" s="203"/>
      <c r="L106" s="203"/>
    </row>
    <row r="107" spans="2:12" ht="15">
      <c r="B107"/>
      <c r="C107"/>
      <c r="D107"/>
      <c r="E107"/>
      <c r="F107"/>
      <c r="G107"/>
      <c r="H107"/>
      <c r="I107"/>
      <c r="J107"/>
      <c r="K107"/>
      <c r="L107"/>
    </row>
    <row r="108" spans="2:12" ht="15">
      <c r="B108"/>
      <c r="C108"/>
      <c r="D108"/>
      <c r="E108"/>
      <c r="F108"/>
      <c r="G108"/>
      <c r="H108"/>
      <c r="I108"/>
      <c r="J108"/>
      <c r="K108"/>
      <c r="L108"/>
    </row>
  </sheetData>
  <sheetProtection password="B1AE" sheet="1" objects="1" scenarios="1" selectLockedCells="1" selectUnlockedCells="1"/>
  <mergeCells count="33">
    <mergeCell ref="H73:J73"/>
    <mergeCell ref="H72:J72"/>
    <mergeCell ref="H74:J74"/>
    <mergeCell ref="H75:J75"/>
    <mergeCell ref="H76:J76"/>
    <mergeCell ref="D73:G73"/>
    <mergeCell ref="D74:G74"/>
    <mergeCell ref="D75:G75"/>
    <mergeCell ref="D76:G76"/>
    <mergeCell ref="B1:I1"/>
    <mergeCell ref="B60:L64"/>
    <mergeCell ref="B66:L66"/>
    <mergeCell ref="D71:G71"/>
    <mergeCell ref="H71:J71"/>
    <mergeCell ref="D72:G72"/>
    <mergeCell ref="F69:I69"/>
    <mergeCell ref="D77:G77"/>
    <mergeCell ref="F79:I79"/>
    <mergeCell ref="D81:G81"/>
    <mergeCell ref="H81:J81"/>
    <mergeCell ref="D82:G82"/>
    <mergeCell ref="H82:J82"/>
    <mergeCell ref="H77:J77"/>
    <mergeCell ref="D83:G83"/>
    <mergeCell ref="H83:J83"/>
    <mergeCell ref="D87:G87"/>
    <mergeCell ref="H87:J87"/>
    <mergeCell ref="D84:G84"/>
    <mergeCell ref="H84:J84"/>
    <mergeCell ref="D85:G85"/>
    <mergeCell ref="H85:J85"/>
    <mergeCell ref="D86:G86"/>
    <mergeCell ref="H86:J86"/>
  </mergeCells>
  <printOptions/>
  <pageMargins left="0.23" right="0.19" top="0.7480314960629921" bottom="0.7480314960629921" header="0.31496062992125984" footer="0.31496062992125984"/>
  <pageSetup horizontalDpi="600" verticalDpi="600" orientation="portrait" paperSize="9" scale="57" r:id="rId2"/>
  <rowBreaks count="1" manualBreakCount="1">
    <brk id="56" min="1" max="11" man="1"/>
  </rowBreaks>
  <drawing r:id="rId1"/>
</worksheet>
</file>

<file path=xl/worksheets/sheet5.xml><?xml version="1.0" encoding="utf-8"?>
<worksheet xmlns="http://schemas.openxmlformats.org/spreadsheetml/2006/main" xmlns:r="http://schemas.openxmlformats.org/officeDocument/2006/relationships">
  <dimension ref="A1:A13"/>
  <sheetViews>
    <sheetView zoomScalePageLayoutView="0" workbookViewId="0" topLeftCell="A1">
      <selection activeCell="A32" sqref="A32:L38"/>
    </sheetView>
  </sheetViews>
  <sheetFormatPr defaultColWidth="9.140625" defaultRowHeight="15"/>
  <cols>
    <col min="1" max="1" width="18.8515625" style="0" bestFit="1" customWidth="1"/>
  </cols>
  <sheetData>
    <row r="1" ht="15">
      <c r="A1" s="6" t="s">
        <v>9</v>
      </c>
    </row>
    <row r="2" ht="15">
      <c r="A2" s="6" t="s">
        <v>10</v>
      </c>
    </row>
    <row r="3" ht="15">
      <c r="A3" s="6" t="s">
        <v>11</v>
      </c>
    </row>
    <row r="4" ht="15">
      <c r="A4" s="6" t="s">
        <v>12</v>
      </c>
    </row>
    <row r="5" ht="15">
      <c r="A5" s="6" t="s">
        <v>13</v>
      </c>
    </row>
    <row r="6" ht="15">
      <c r="A6" s="7" t="s">
        <v>14</v>
      </c>
    </row>
    <row r="7" ht="15">
      <c r="A7" s="7" t="s">
        <v>15</v>
      </c>
    </row>
    <row r="8" ht="15">
      <c r="A8" s="7" t="s">
        <v>16</v>
      </c>
    </row>
    <row r="9" ht="15">
      <c r="A9" s="6" t="s">
        <v>17</v>
      </c>
    </row>
    <row r="10" ht="15">
      <c r="A10" s="7" t="s">
        <v>18</v>
      </c>
    </row>
    <row r="11" ht="15">
      <c r="A11" s="7" t="s">
        <v>19</v>
      </c>
    </row>
    <row r="12" ht="15">
      <c r="A12" s="7" t="s">
        <v>20</v>
      </c>
    </row>
    <row r="13" ht="15">
      <c r="A13" s="8" t="s">
        <v>21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2" sqref="A32:L3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d.virdi</dc:creator>
  <cp:keywords/>
  <dc:description/>
  <cp:lastModifiedBy>c.differ</cp:lastModifiedBy>
  <cp:lastPrinted>2012-02-10T15:09:09Z</cp:lastPrinted>
  <dcterms:created xsi:type="dcterms:W3CDTF">2010-04-14T09:49:44Z</dcterms:created>
  <dcterms:modified xsi:type="dcterms:W3CDTF">2013-06-10T11:09:10Z</dcterms:modified>
  <cp:category/>
  <cp:version/>
  <cp:contentType/>
  <cp:contentStatus/>
</cp:coreProperties>
</file>